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75" tabRatio="500"/>
  </bookViews>
  <sheets>
    <sheet name="总表" sheetId="1" r:id="rId1"/>
    <sheet name="哲科系" sheetId="2" r:id="rId2"/>
    <sheet name="社会学系" sheetId="3" r:id="rId3"/>
    <sheet name="医学人文" sheetId="4" r:id="rId4"/>
    <sheet name="公管系" sheetId="5" r:id="rId5"/>
    <sheet name="旅游系" sheetId="6" r:id="rId6"/>
    <sheet name="中文系" sheetId="7" r:id="rId7"/>
  </sheets>
  <calcPr calcId="144525" concurrentCalc="0"/>
</workbook>
</file>

<file path=xl/sharedStrings.xml><?xml version="1.0" encoding="utf-8"?>
<sst xmlns="http://schemas.openxmlformats.org/spreadsheetml/2006/main" count="653">
  <si>
    <t>姓名</t>
  </si>
  <si>
    <t>金额</t>
  </si>
  <si>
    <t>调整系数</t>
  </si>
  <si>
    <t>实发金额</t>
  </si>
  <si>
    <t>哲学与科学系</t>
  </si>
  <si>
    <t>樊和平</t>
  </si>
  <si>
    <t>王珏</t>
  </si>
  <si>
    <t>田海平</t>
  </si>
  <si>
    <t>戴正农</t>
  </si>
  <si>
    <t>董群</t>
  </si>
  <si>
    <t>陈爱华</t>
  </si>
  <si>
    <t>马向真</t>
  </si>
  <si>
    <t>夏保华</t>
  </si>
  <si>
    <t>许建良</t>
  </si>
  <si>
    <t>马雷</t>
  </si>
  <si>
    <t>王兵</t>
  </si>
  <si>
    <t>王俊</t>
  </si>
  <si>
    <t>岳瑨</t>
  </si>
  <si>
    <t>范志军</t>
  </si>
  <si>
    <t>许敏</t>
  </si>
  <si>
    <t>粱卫霞</t>
  </si>
  <si>
    <t>刘敏</t>
  </si>
  <si>
    <t>王永忠</t>
  </si>
  <si>
    <t>高广旭</t>
  </si>
  <si>
    <t>禤庆文</t>
  </si>
  <si>
    <t>刘作</t>
  </si>
  <si>
    <t>黄婷</t>
  </si>
  <si>
    <t>王富宜</t>
  </si>
  <si>
    <t>张学义</t>
  </si>
  <si>
    <t>蒋天婵</t>
  </si>
  <si>
    <t>中文系</t>
  </si>
  <si>
    <t>乔光辉</t>
  </si>
  <si>
    <t>张天来</t>
  </si>
  <si>
    <t>李灵灵</t>
  </si>
  <si>
    <t>许丹</t>
  </si>
  <si>
    <t>张晓青</t>
  </si>
  <si>
    <t>张娟</t>
  </si>
  <si>
    <t>刘艳梅</t>
  </si>
  <si>
    <t>李枚</t>
  </si>
  <si>
    <t>白朝晖</t>
  </si>
  <si>
    <t>邵文实</t>
  </si>
  <si>
    <t>田兆耀</t>
  </si>
  <si>
    <t>何平</t>
  </si>
  <si>
    <t>黄旭</t>
  </si>
  <si>
    <t>刘占召</t>
  </si>
  <si>
    <t>陈志</t>
  </si>
  <si>
    <t>许博</t>
  </si>
  <si>
    <t>王华宝</t>
  </si>
  <si>
    <t>王珂</t>
  </si>
  <si>
    <t>乔玉钰</t>
  </si>
  <si>
    <t>范雪</t>
  </si>
  <si>
    <t>旅游学系</t>
  </si>
  <si>
    <t>喻学才</t>
  </si>
  <si>
    <t>贾鸿雁</t>
  </si>
  <si>
    <t>黄羊山</t>
  </si>
  <si>
    <t>储九志</t>
  </si>
  <si>
    <t>王金池</t>
  </si>
  <si>
    <t>卢爱华</t>
  </si>
  <si>
    <t>徐源宏</t>
  </si>
  <si>
    <t>肖媛</t>
  </si>
  <si>
    <t>宣国富</t>
  </si>
  <si>
    <t>曲颖</t>
  </si>
  <si>
    <t>郭垚</t>
  </si>
  <si>
    <t>徐菲菲</t>
  </si>
  <si>
    <t>陈钢华</t>
  </si>
  <si>
    <t>医学人文系</t>
  </si>
  <si>
    <t>何伦</t>
  </si>
  <si>
    <t>邵永生</t>
  </si>
  <si>
    <t>尹洁</t>
  </si>
  <si>
    <t>程国斌</t>
  </si>
  <si>
    <t>陶卓立</t>
  </si>
  <si>
    <t>万旭</t>
  </si>
  <si>
    <t>姜余</t>
  </si>
  <si>
    <t>公共管理系</t>
  </si>
  <si>
    <t>季玉群</t>
  </si>
  <si>
    <t>高晓红</t>
  </si>
  <si>
    <t>魏福明</t>
  </si>
  <si>
    <t>张敏</t>
  </si>
  <si>
    <t>杨煜</t>
  </si>
  <si>
    <t>靳力</t>
  </si>
  <si>
    <t>Jan</t>
  </si>
  <si>
    <t>廖静如</t>
  </si>
  <si>
    <t>社会学系</t>
  </si>
  <si>
    <t>李林艳</t>
  </si>
  <si>
    <t>聂春雷</t>
  </si>
  <si>
    <t>何志宁</t>
  </si>
  <si>
    <t>龙书芹</t>
  </si>
  <si>
    <t>蒋其蓁</t>
  </si>
  <si>
    <t>高娜</t>
  </si>
  <si>
    <t>胡伟</t>
  </si>
  <si>
    <t>洪岩璧</t>
  </si>
  <si>
    <t>郭娜</t>
  </si>
  <si>
    <t>王化起</t>
  </si>
  <si>
    <t>张晶晶</t>
  </si>
  <si>
    <t>总金额</t>
  </si>
  <si>
    <t>类别</t>
  </si>
  <si>
    <t>名称</t>
  </si>
  <si>
    <t>数量/级别</t>
  </si>
  <si>
    <t>单位金额</t>
  </si>
  <si>
    <t>系数</t>
  </si>
  <si>
    <t>备注</t>
  </si>
  <si>
    <t>教学</t>
  </si>
  <si>
    <t>伦理</t>
  </si>
  <si>
    <t>伦理学名著选读</t>
  </si>
  <si>
    <t>中国伦理研究</t>
  </si>
  <si>
    <t>论文</t>
  </si>
  <si>
    <t>中国社会价值共识的意识形态期待，《中国社会科学》2014.7</t>
  </si>
  <si>
    <t>中国社会科学</t>
  </si>
  <si>
    <t>伦理，“存在”吗？，《哲学动态》2014.6</t>
  </si>
  <si>
    <t>第二高刊</t>
  </si>
  <si>
    <t>道德之民的诞生，《道德与文明》2014.2</t>
  </si>
  <si>
    <t>cssci</t>
  </si>
  <si>
    <t>伦理道德问题影响意识形态安全，《中国教育报》2014.3.14，人大复印资料《思想政治教育》2014.5</t>
  </si>
  <si>
    <t>等同于cssci</t>
  </si>
  <si>
    <t>伦理道德形态的精神哲学对话，《哲学年鉴》2014</t>
  </si>
  <si>
    <t>一般</t>
  </si>
  <si>
    <t>获奖</t>
  </si>
  <si>
    <t>当前我国伦理道德与意识形态互动规律的研究，江苏省政府哲学社会科学优秀成果二等奖，2014</t>
  </si>
  <si>
    <t>省二等奖</t>
  </si>
  <si>
    <t>王珏教授</t>
  </si>
  <si>
    <t>伦理学前沿</t>
  </si>
  <si>
    <t>伦理学体系和方法</t>
  </si>
  <si>
    <t>伦理学理论前沿</t>
  </si>
  <si>
    <t>田海平教授</t>
  </si>
  <si>
    <t>哲理</t>
  </si>
  <si>
    <t>西方哲学经典著作选读</t>
  </si>
  <si>
    <t>伦理学热点与前沿</t>
  </si>
  <si>
    <t>马克思主义哲学原理</t>
  </si>
  <si>
    <t>西方社会学理论前沿</t>
  </si>
  <si>
    <t>如何看待道德与幸福的一致性，《道德与文明》2014.3</t>
  </si>
  <si>
    <t>伦理的异域与世界主义的民族伦理观，《社会科学辑刊》2014.2</t>
  </si>
  <si>
    <t>为何人要“以福论德”而不“以德论福”，《学术研究》2014.12</t>
  </si>
  <si>
    <t>“教育域”中机遇平等主义的伦理难题，《社会科学战线》2014.12</t>
  </si>
  <si>
    <t>戴正农 副教授</t>
  </si>
  <si>
    <t>自然辩证法概论-15班</t>
  </si>
  <si>
    <t>中国特色社会主义理论与实践-15班</t>
  </si>
  <si>
    <t>自然辩证法概论-18班</t>
  </si>
  <si>
    <t>中国特色社会主义理论与实践-18班</t>
  </si>
  <si>
    <t>科技思想史</t>
  </si>
  <si>
    <t>政治学方法论研究（研究型）</t>
  </si>
  <si>
    <t>科技哲学研究专题</t>
  </si>
  <si>
    <t>董群 教授</t>
  </si>
  <si>
    <t>宗教伦理</t>
  </si>
  <si>
    <t>中国哲学史</t>
  </si>
  <si>
    <t>中国佛教哲学</t>
  </si>
  <si>
    <t>中国传统文化与思想政治教育研究</t>
  </si>
  <si>
    <t>中国哲学史II</t>
  </si>
  <si>
    <t>中国哲学专题</t>
  </si>
  <si>
    <t>项目</t>
  </si>
  <si>
    <t>国家重大课题子课题</t>
  </si>
  <si>
    <t>佛教治理思想初论，《福建论坛》2014.11</t>
  </si>
  <si>
    <t>陈爱华 教授</t>
  </si>
  <si>
    <t>科技伦理研究</t>
  </si>
  <si>
    <t>西方哲学热点前沿</t>
  </si>
  <si>
    <t>马克思主义哲学原著选读</t>
  </si>
  <si>
    <t>逻辑学</t>
  </si>
  <si>
    <t>西方马克思主义哲学</t>
  </si>
  <si>
    <t>马克思主义与科学方法论</t>
  </si>
  <si>
    <t>中国特色社会主义理论与实践</t>
  </si>
  <si>
    <t>现代科技三重逻辑意蕴的道德哲学解读，《东南大学学报》2014.1，《新华文摘》2014.12</t>
  </si>
  <si>
    <t>最高刊</t>
  </si>
  <si>
    <t>福斯特关于超越资本主义生态危机相关方略的道德哲学审思，《伦理学研究》2014.4</t>
  </si>
  <si>
    <t>文化创意的意识形态的伦理审思，《学术探索》2014.3</t>
  </si>
  <si>
    <t>马向真 教授</t>
  </si>
  <si>
    <t>心理</t>
  </si>
  <si>
    <t>西方心理学史新发展</t>
  </si>
  <si>
    <t>精神分析哲学专题研究</t>
  </si>
  <si>
    <t>心理学专题研究</t>
  </si>
  <si>
    <t>道德心理学</t>
  </si>
  <si>
    <t>流动儿童自尊、自我意识与社会支持的关系研究，《南京师大学报》2014.5</t>
  </si>
  <si>
    <t>夏保华 教授</t>
  </si>
  <si>
    <t>中国马克思主义与当代</t>
  </si>
  <si>
    <t>7个班级，12学时</t>
  </si>
  <si>
    <t>技术哲学研究</t>
  </si>
  <si>
    <t>技术与社会</t>
  </si>
  <si>
    <t>简论塔尔德的发明社会学，《自然辩证法研究》2014.8</t>
  </si>
  <si>
    <t>行动者网络理论视域中的中国民生技术发明模式，《科技进步与对策》2014.8</t>
  </si>
  <si>
    <t>思想史的发明英雄论，《自然辩证法通讯》2014.2</t>
  </si>
  <si>
    <t>专著</t>
  </si>
  <si>
    <t>发明哲学思想史论，人民出版社，30万字</t>
  </si>
  <si>
    <t>独著，国家级，30万字</t>
  </si>
  <si>
    <t>许建良 教授</t>
  </si>
  <si>
    <t>中国哲学热点与前沿</t>
  </si>
  <si>
    <t>中国伦理思想史</t>
  </si>
  <si>
    <t>道家思想论</t>
  </si>
  <si>
    <t>道德经的图谱，上海三联书店，25万字，独著</t>
  </si>
  <si>
    <t>非国家级</t>
  </si>
  <si>
    <t>先秦哲学史，上海三联书店，30万字，独著</t>
  </si>
  <si>
    <t>文化强国视域下的传承和弘扬中华传统美德研究</t>
  </si>
  <si>
    <t>国家社科重大</t>
  </si>
  <si>
    <t>先秦法家的道德世界，江苏高校第九届哲社优秀成果一等奖，2014.7</t>
  </si>
  <si>
    <t>教育厅一等奖</t>
  </si>
  <si>
    <t>马雷 教授</t>
  </si>
  <si>
    <t>马克思主义与当代</t>
  </si>
  <si>
    <t>科学哲学研究</t>
  </si>
  <si>
    <t>一个析取等值式及其相关逻辑问题的学术对话，《河南社会科学》2014年第1期</t>
  </si>
  <si>
    <t>科学问题的解答及其比较评价，《哲学动态》，2014年第8期</t>
  </si>
  <si>
    <t>Lei Ma. Empirical Identity as an Indicator of Theory Choice. Open Journal of Philosophy, Vol.4,No.4,2014,pp.584-591</t>
  </si>
  <si>
    <t>外文刊等同于最高刊</t>
  </si>
  <si>
    <t>《理论与真理——基础科学中的哲学批判》，独立翻译，科学出版社，2014年5月第一版。196000字。</t>
  </si>
  <si>
    <t>译著，非国家级，30万字以下</t>
  </si>
  <si>
    <r>
      <rPr>
        <sz val="12"/>
        <color theme="1"/>
        <rFont val="宋体"/>
        <charset val="134"/>
      </rPr>
      <t>《论联合演算》获江苏省第</t>
    </r>
    <r>
      <rPr>
        <sz val="10.5"/>
        <color theme="1"/>
        <rFont val="Calibri"/>
        <charset val="134"/>
      </rPr>
      <t>13</t>
    </r>
    <r>
      <rPr>
        <sz val="10.5"/>
        <color theme="1"/>
        <rFont val="宋体"/>
        <charset val="134"/>
      </rPr>
      <t>届哲学社会科学优秀成果三等奖</t>
    </r>
  </si>
  <si>
    <t>省三等奖</t>
  </si>
  <si>
    <t>王兵 教授</t>
  </si>
  <si>
    <t>技术社会学</t>
  </si>
  <si>
    <t>自然辩证法</t>
  </si>
  <si>
    <t>中国特色社会主义</t>
  </si>
  <si>
    <t>王俊 副教授</t>
  </si>
  <si>
    <t>阅读的伦理，上海三联书店，20万字，独著</t>
  </si>
  <si>
    <t>岳瑨 副教授</t>
  </si>
  <si>
    <t>科技哲学</t>
  </si>
  <si>
    <t>西方社会思想史</t>
  </si>
  <si>
    <t>自然辩证法中国特色社会主义</t>
  </si>
  <si>
    <t>科技哲学原理</t>
  </si>
  <si>
    <t>家族企业演进的伦理条件，中国社会科学出版社，285千字</t>
  </si>
  <si>
    <t>独著，国家级，30万字以下</t>
  </si>
  <si>
    <t>企业如何规避道德风险，《哲学动态》2014.7</t>
  </si>
  <si>
    <t>组织忠诚对企业伦理认同的构建，《学海》2014.5</t>
  </si>
  <si>
    <t>伦理之手：协调管理价值难题的根本选择，《江海学刊》2014.5，人大复印《管理科学》2014.12</t>
  </si>
  <si>
    <t>范志军 副教授</t>
  </si>
  <si>
    <t>西方哲学专题研究</t>
  </si>
  <si>
    <t>当代西方哲学前沿问题研究</t>
  </si>
  <si>
    <t>自然辩证法、科社</t>
  </si>
  <si>
    <t>外国哲学原著选读</t>
  </si>
  <si>
    <t>西方哲学专题探讨</t>
  </si>
  <si>
    <t>启蒙道德哲学，中国社会科学出版社，55万字，独著</t>
  </si>
  <si>
    <t>独著，国家级，40万字以上</t>
  </si>
  <si>
    <t>许敏 副教授</t>
  </si>
  <si>
    <t>自然辩证法、中国特色社会主义</t>
  </si>
  <si>
    <t>2个班，54学时</t>
  </si>
  <si>
    <r>
      <rPr>
        <sz val="12"/>
        <color theme="1"/>
        <rFont val="宋体"/>
        <charset val="134"/>
      </rPr>
      <t>“后破墙时代”的青少年道德发展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《江海学刊》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期</t>
    </r>
  </si>
  <si>
    <r>
      <rPr>
        <sz val="12"/>
        <color theme="1"/>
        <rFont val="宋体"/>
        <charset val="134"/>
      </rPr>
      <t>“美国中产阶级‘协作培养’家庭教育方式的伦理风险”《道德与文明》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1</t>
    </r>
    <r>
      <rPr>
        <sz val="10.5"/>
        <color theme="1"/>
        <rFont val="宋体"/>
        <charset val="134"/>
      </rPr>
      <t>期</t>
    </r>
  </si>
  <si>
    <t>梁卫霞 副教授</t>
  </si>
  <si>
    <t>宗教哲学</t>
  </si>
  <si>
    <t>双语</t>
  </si>
  <si>
    <t>现代西方哲学热点与前沿</t>
  </si>
  <si>
    <t>西方哲学史I</t>
  </si>
  <si>
    <t>西方哲学史</t>
  </si>
  <si>
    <t>西方哲学前沿问题研究</t>
  </si>
  <si>
    <t>自然辩证法、中特</t>
  </si>
  <si>
    <t>刘敏 副教授</t>
  </si>
  <si>
    <t>系统科学的哲学研究</t>
  </si>
  <si>
    <t>物理</t>
  </si>
  <si>
    <t>现代西方哲学前沿</t>
  </si>
  <si>
    <t>14BZX116</t>
  </si>
  <si>
    <t>国家社科一般</t>
  </si>
  <si>
    <t>王永忠 讲师</t>
  </si>
  <si>
    <t>西方文化史</t>
  </si>
  <si>
    <t>法理</t>
  </si>
  <si>
    <t>比较文明视野下的国际秩序</t>
  </si>
  <si>
    <t>宗教哲学原著选读</t>
  </si>
  <si>
    <t>古希腊哲学原著选读</t>
  </si>
  <si>
    <t>高广旭 副教授</t>
  </si>
  <si>
    <t>马克思主义哲学</t>
  </si>
  <si>
    <t>马克思主义哲学专题研究</t>
  </si>
  <si>
    <t>马克思主义方法论、中特</t>
  </si>
  <si>
    <r>
      <rPr>
        <sz val="12"/>
        <color theme="1"/>
        <rFont val="宋体"/>
        <charset val="134"/>
      </rPr>
      <t>《论黑格尔辩证法的生命存在论意蕴》，《理论探讨》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期</t>
    </r>
  </si>
  <si>
    <r>
      <rPr>
        <sz val="12"/>
        <color theme="1"/>
        <rFont val="宋体"/>
        <charset val="134"/>
      </rPr>
      <t>《辩证法何以是存在论逻辑》，《长白学刊》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6</t>
    </r>
    <r>
      <rPr>
        <sz val="10.5"/>
        <color theme="1"/>
        <rFont val="宋体"/>
        <charset val="134"/>
      </rPr>
      <t>期。</t>
    </r>
    <r>
      <rPr>
        <b/>
        <sz val="12"/>
        <color theme="1"/>
        <rFont val="宋体"/>
        <charset val="134"/>
      </rPr>
      <t>人大复印资料《哲学原理》</t>
    </r>
    <r>
      <rPr>
        <b/>
        <sz val="12"/>
        <color theme="1"/>
        <rFont val="Calibri"/>
        <charset val="134"/>
      </rPr>
      <t>2015</t>
    </r>
    <r>
      <rPr>
        <b/>
        <sz val="12"/>
        <color theme="1"/>
        <rFont val="宋体"/>
        <charset val="134"/>
      </rPr>
      <t>年第</t>
    </r>
    <r>
      <rPr>
        <b/>
        <sz val="12"/>
        <color theme="1"/>
        <rFont val="Calibri"/>
        <charset val="134"/>
      </rPr>
      <t>3</t>
    </r>
    <r>
      <rPr>
        <b/>
        <sz val="12"/>
        <color theme="1"/>
        <rFont val="宋体"/>
        <charset val="134"/>
      </rPr>
      <t>期全文转载。</t>
    </r>
  </si>
  <si>
    <r>
      <rPr>
        <sz val="12"/>
        <color theme="1"/>
        <rFont val="宋体"/>
        <charset val="134"/>
      </rPr>
      <t>江苏省社科基地项目“社会风尚与公民道德素质提升的引导机制研究”，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12</t>
    </r>
    <r>
      <rPr>
        <sz val="10.5"/>
        <color theme="1"/>
        <rFont val="宋体"/>
        <charset val="134"/>
      </rPr>
      <t>月</t>
    </r>
    <r>
      <rPr>
        <sz val="10.5"/>
        <color theme="1"/>
        <rFont val="Calibri"/>
        <charset val="134"/>
      </rPr>
      <t>1</t>
    </r>
    <r>
      <rPr>
        <sz val="10.5"/>
        <color theme="1"/>
        <rFont val="宋体"/>
        <charset val="134"/>
      </rPr>
      <t>日立项，经费</t>
    </r>
    <r>
      <rPr>
        <sz val="10.5"/>
        <color theme="1"/>
        <rFont val="Calibri"/>
        <charset val="134"/>
      </rPr>
      <t>5</t>
    </r>
    <r>
      <rPr>
        <sz val="10.5"/>
        <color theme="1"/>
        <rFont val="宋体"/>
        <charset val="134"/>
      </rPr>
      <t>万元</t>
    </r>
  </si>
  <si>
    <t>省级一般项目</t>
  </si>
  <si>
    <t>江苏省人民政府第十三届哲学社会科学优秀成果三等奖。</t>
  </si>
  <si>
    <t>省政府三等奖</t>
  </si>
  <si>
    <t>江苏高校第九届哲学社会科学优秀成果二等奖。</t>
  </si>
  <si>
    <t>教育厅二等奖</t>
  </si>
  <si>
    <t>禤庆文 讲师</t>
  </si>
  <si>
    <t>西方哲学前沿</t>
  </si>
  <si>
    <t>逻辑与批判性思维</t>
  </si>
  <si>
    <t>知识论</t>
  </si>
  <si>
    <t>逻辑导论</t>
  </si>
  <si>
    <t>中西比较哲学</t>
  </si>
  <si>
    <r>
      <rPr>
        <sz val="12"/>
        <color theme="1"/>
        <rFont val="宋体"/>
        <charset val="134"/>
      </rPr>
      <t>高時代的精神低谷，《東亞人文》，台北，</t>
    </r>
    <r>
      <rPr>
        <sz val="10.5"/>
        <color theme="1"/>
        <rFont val="Calibri"/>
        <charset val="134"/>
      </rPr>
      <t>2014</t>
    </r>
  </si>
  <si>
    <t>海外中文等同于cssci</t>
  </si>
  <si>
    <t>刘作 讲师</t>
  </si>
  <si>
    <t>自然辩证法和中特</t>
  </si>
  <si>
    <t>伦理学</t>
  </si>
  <si>
    <t>西方哲学</t>
  </si>
  <si>
    <t>西方哲学史II</t>
  </si>
  <si>
    <t>外国哲学</t>
  </si>
  <si>
    <t>当代哲学前沿思潮研究</t>
  </si>
  <si>
    <r>
      <rPr>
        <sz val="12"/>
        <color theme="1"/>
        <rFont val="宋体"/>
        <charset val="134"/>
      </rPr>
      <t>如何理解康德的“人是目的”的观念，《兰州学刊》，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5</t>
    </r>
    <r>
      <rPr>
        <sz val="10.5"/>
        <color theme="1"/>
        <rFont val="宋体"/>
        <charset val="134"/>
      </rPr>
      <t>期</t>
    </r>
  </si>
  <si>
    <t>康德后期道德哲学研究，省社科青年项目</t>
  </si>
  <si>
    <t>省社科青年</t>
  </si>
  <si>
    <t>黄婷 讲师</t>
  </si>
  <si>
    <t>西方哲学史III</t>
  </si>
  <si>
    <t>后现代哲学</t>
  </si>
  <si>
    <t>人文之眼看技术</t>
  </si>
  <si>
    <t>自然辩证法概论、中特</t>
  </si>
  <si>
    <t>王富宜 讲师</t>
  </si>
  <si>
    <t>当代哲学问题前沿</t>
  </si>
  <si>
    <t>美学</t>
  </si>
  <si>
    <t>伦理学原著选读</t>
  </si>
  <si>
    <t>中国哲学史先秦</t>
  </si>
  <si>
    <t>中国哲学史3（晚明到近代部分）</t>
  </si>
  <si>
    <t>“全球化”时代中国宗教的命运，《中国宗教》2014.4</t>
  </si>
  <si>
    <t>张学义 讲师</t>
  </si>
  <si>
    <t>自然辩证法概论</t>
  </si>
  <si>
    <t>中特</t>
  </si>
  <si>
    <t>西方马克思主义</t>
  </si>
  <si>
    <t>当代哲学前沿问题</t>
  </si>
  <si>
    <t>“实验哲学：哲学工具箱里的助探器”，《科学技术哲学研究》2014.1</t>
  </si>
  <si>
    <t>“实验的知识论――一种实验哲学的研究进路”，《东北大学学报（社会科学版）》2014.3（CSSCI）；人大复印资料全文转载,2014.6</t>
  </si>
  <si>
    <t>李林艳 副教授</t>
  </si>
  <si>
    <t>市场、国家与社会</t>
  </si>
  <si>
    <t>社会学与中国社会</t>
  </si>
  <si>
    <t>2014.2-5</t>
  </si>
  <si>
    <t>经济社会学</t>
  </si>
  <si>
    <t>文化社会学</t>
  </si>
  <si>
    <t>2014.9-11</t>
  </si>
  <si>
    <t>新生研讨课</t>
  </si>
  <si>
    <t>培育积极健康的社会心态研究</t>
  </si>
  <si>
    <t>省社科一般</t>
  </si>
  <si>
    <t>聂春雷 讲师</t>
  </si>
  <si>
    <t>社会学研究方法</t>
  </si>
  <si>
    <t>社会调查方法原理与实务</t>
  </si>
  <si>
    <t>当代大众文化研究</t>
  </si>
  <si>
    <t>社会学研究设计</t>
  </si>
  <si>
    <t>当代中国研究</t>
  </si>
  <si>
    <t>社会转型与当代中国社会变迁</t>
  </si>
  <si>
    <t>何志宁 副教授</t>
  </si>
  <si>
    <t>都市、乡村与社区规划</t>
  </si>
  <si>
    <t>人口、环境与社会发展</t>
  </si>
  <si>
    <t>社会政策分析</t>
  </si>
  <si>
    <t>城市社会学专题</t>
  </si>
  <si>
    <t>《德国华人社群与德国社会的整合》获江苏高校第九届哲社优秀成果三等奖</t>
  </si>
  <si>
    <t>教育厅三等奖</t>
  </si>
  <si>
    <t>副教授以下系数1.5</t>
  </si>
  <si>
    <t>龙书芹 副教授</t>
  </si>
  <si>
    <t>高级社会学统计学</t>
  </si>
  <si>
    <t>SPSS统计软件及应用</t>
  </si>
  <si>
    <t>社会学概论</t>
  </si>
  <si>
    <t>蒋其蓁 副教授</t>
  </si>
  <si>
    <t>现代社会学理论</t>
  </si>
  <si>
    <t>全球化、发展与社会变迁</t>
  </si>
  <si>
    <t>当代社会学理论</t>
  </si>
  <si>
    <t>社会学原著选读</t>
  </si>
  <si>
    <t>全球化专题</t>
  </si>
  <si>
    <t>高娜 讲师</t>
  </si>
  <si>
    <t>性别、婚姻与家庭</t>
  </si>
  <si>
    <t>基层社会研究</t>
  </si>
  <si>
    <t>风险、灾害与自然环境</t>
  </si>
  <si>
    <t>人类学概论</t>
  </si>
  <si>
    <t>胡伟 讲师</t>
  </si>
  <si>
    <t>西方社会学理论I</t>
  </si>
  <si>
    <t>医学社会学</t>
  </si>
  <si>
    <t>中国社会</t>
  </si>
  <si>
    <t>人类学历史与理论</t>
  </si>
  <si>
    <t>洪岩璧 副教授</t>
  </si>
  <si>
    <t>社会学统计学</t>
  </si>
  <si>
    <t>种族、族群与少数群体</t>
  </si>
  <si>
    <t>社会分层与流动</t>
  </si>
  <si>
    <t>教育社会学专题</t>
  </si>
  <si>
    <t>从资本到惯习，《社会学研究》2014.4</t>
  </si>
  <si>
    <t>数据分析概论，格致出版社/上海人民出版社，译著，单独，8.7万字</t>
  </si>
  <si>
    <t>30万字以下，译著</t>
  </si>
  <si>
    <t>郭娜 讲师</t>
  </si>
  <si>
    <t>社会工作</t>
  </si>
  <si>
    <t>贫困、福利与社会保障</t>
  </si>
  <si>
    <t>政治社会学</t>
  </si>
  <si>
    <t>中国民间组织的社会治理功能研究</t>
  </si>
  <si>
    <t>教育部青年项目</t>
  </si>
  <si>
    <t>王化起 讲师</t>
  </si>
  <si>
    <t>组织社会学</t>
  </si>
  <si>
    <t>张晶晶 讲师</t>
  </si>
  <si>
    <t>Elderly Chinese Migrants, Intergenerational Reciprocity, and Quality of Life. New Zealand Sociology, 29(2), 11-30</t>
  </si>
  <si>
    <t>何伦 副教授</t>
  </si>
  <si>
    <t>医学心理学</t>
  </si>
  <si>
    <t>心理学理论与研究</t>
  </si>
  <si>
    <t>邵永生 副教授</t>
  </si>
  <si>
    <t>医学伦理学</t>
  </si>
  <si>
    <t>尹洁 副教授</t>
  </si>
  <si>
    <t>西方哲学原著选读</t>
  </si>
  <si>
    <t>心灵哲学</t>
  </si>
  <si>
    <t>医学哲学</t>
  </si>
  <si>
    <t>分析哲学视角下的康德理论哲学，《世界哲学》2014.1，人大复印资料2014.3</t>
  </si>
  <si>
    <t>程国斌 讲师</t>
  </si>
  <si>
    <t>道德生活与生命关怀</t>
  </si>
  <si>
    <t>健康与人类、社会I</t>
  </si>
  <si>
    <t>道德哲学11级</t>
  </si>
  <si>
    <t>道德哲学12级</t>
  </si>
  <si>
    <t>医学伦理学1</t>
  </si>
  <si>
    <t>医学伦理学2</t>
  </si>
  <si>
    <t>研究生变态心理学</t>
  </si>
  <si>
    <t>医疗、疾病与身体</t>
  </si>
  <si>
    <t>对死亡的生存论关照及其对“他者伦理”的敞开，《社会科学战线》2014.10</t>
  </si>
  <si>
    <t>“儒医”概念的文化与政治意蕴，《中外医学哲学》2014.10</t>
  </si>
  <si>
    <t>人类基因干预技术伦理研究，省高校哲科优秀成果三等奖，2014.7</t>
  </si>
  <si>
    <t>陶卓立 副教授</t>
  </si>
  <si>
    <t>3个班1个学分</t>
  </si>
  <si>
    <t>进化心理学</t>
  </si>
  <si>
    <t>5个班1个学分</t>
  </si>
  <si>
    <t>万旭 讲师</t>
  </si>
  <si>
    <t>社会心理学</t>
  </si>
  <si>
    <t>医学史</t>
  </si>
  <si>
    <t>自然辩证法、科学社会主义</t>
  </si>
  <si>
    <t>3个班36学时</t>
  </si>
  <si>
    <t>3个班18个学时</t>
  </si>
  <si>
    <t>6个班16个学时</t>
  </si>
  <si>
    <t>姜余 讲师</t>
  </si>
  <si>
    <t>集群行为与社会运动</t>
  </si>
  <si>
    <t>季玉群 副教授</t>
  </si>
  <si>
    <t>公共行政学</t>
  </si>
  <si>
    <t>公共治理理论与实践前沿</t>
  </si>
  <si>
    <t>公共政策学</t>
  </si>
  <si>
    <t>文化治理的机制及评价研</t>
  </si>
  <si>
    <t>教育部人文社科</t>
  </si>
  <si>
    <t>高晓红 教授</t>
  </si>
  <si>
    <t>管理学原理</t>
  </si>
  <si>
    <t>公共经济学研究生</t>
  </si>
  <si>
    <t>公共经济学专题</t>
  </si>
  <si>
    <t>公共经济学本科生</t>
  </si>
  <si>
    <t>国家治理现代化</t>
  </si>
  <si>
    <t>省社科重点</t>
  </si>
  <si>
    <t>魏福明 副教授</t>
  </si>
  <si>
    <t>当代中国政府与政治</t>
  </si>
  <si>
    <t>中国政治思想史</t>
  </si>
  <si>
    <t>毛泽东思想和中国特色社会主义理论体系概论</t>
  </si>
  <si>
    <t>中国化马克思主义方法论特色研究</t>
  </si>
  <si>
    <t>省社科一般项目</t>
  </si>
  <si>
    <t>2014年结项，立项时未领取奖励</t>
  </si>
  <si>
    <t>儒家“贤能”治国观及其现代价值，省社科联第八届学术大会优秀论文一等奖</t>
  </si>
  <si>
    <t>会议论文获奖</t>
  </si>
  <si>
    <t>张敏 副教授</t>
  </si>
  <si>
    <t>政治学原理</t>
  </si>
  <si>
    <t>当代西方政治制度</t>
  </si>
  <si>
    <t>政治学研究</t>
  </si>
  <si>
    <t>当代政治理论与实践前沿</t>
  </si>
  <si>
    <t>杨煜 讲师</t>
  </si>
  <si>
    <t>公共组织理论</t>
  </si>
  <si>
    <t>电子政务</t>
  </si>
  <si>
    <t>政府绩效评估</t>
  </si>
  <si>
    <t>组织行为学</t>
  </si>
  <si>
    <t>西方经济学</t>
  </si>
  <si>
    <t>公共部门人力资源管理</t>
  </si>
  <si>
    <t>A competitive strategy analysis on China’s emerging mobile TV industry, International Journal of Innovation in the Digital Economy, 2014(2): 1-13.</t>
  </si>
  <si>
    <t>非ssci，等同于最高刊</t>
  </si>
  <si>
    <t>Why the Transforming of Cable Operators in China is delayed?, Problems and Perspectives in Management, 2014(2): 12-22.</t>
  </si>
  <si>
    <t>江苏生态文明建设的制度创新研究</t>
  </si>
  <si>
    <t>靳力 讲师</t>
  </si>
  <si>
    <t>政治学名著选读</t>
  </si>
  <si>
    <t>政治学与名著选读</t>
  </si>
  <si>
    <t>行政学名著选读</t>
  </si>
  <si>
    <t>比较政治学</t>
  </si>
  <si>
    <t>公共管理MPA双证</t>
  </si>
  <si>
    <t>国外地方政府</t>
  </si>
  <si>
    <t>西方行政思想史</t>
  </si>
  <si>
    <t>西方政治思想史</t>
  </si>
  <si>
    <t>Jan Turowski副教授</t>
  </si>
  <si>
    <t>public policy</t>
  </si>
  <si>
    <t>contemporary Western political thought</t>
  </si>
  <si>
    <t>comparative politics</t>
  </si>
  <si>
    <t>History of Western Political thought</t>
  </si>
  <si>
    <t>廖静如 讲师</t>
  </si>
  <si>
    <t>政治心理学</t>
  </si>
  <si>
    <t>社会保障概论</t>
  </si>
  <si>
    <t>国家公务员制度</t>
  </si>
  <si>
    <t>贾鸿雁 副教授</t>
  </si>
  <si>
    <t>旅游信息管理与信息系统</t>
  </si>
  <si>
    <t>中国历史文化名城旅游发展研究</t>
  </si>
  <si>
    <t>遗产旅游管理</t>
  </si>
  <si>
    <t>历史文化名城与旅游专题</t>
  </si>
  <si>
    <t>黄羊山 副教授</t>
  </si>
  <si>
    <t>旅游经济学</t>
  </si>
  <si>
    <t>旅游景区规划研究</t>
  </si>
  <si>
    <t>旅游地理学</t>
  </si>
  <si>
    <t>旅游规划实践</t>
  </si>
  <si>
    <r>
      <rPr>
        <sz val="13"/>
        <color theme="1"/>
        <rFont val="宋体"/>
        <charset val="134"/>
      </rPr>
      <t>旅游规划学</t>
    </r>
    <r>
      <rPr>
        <sz val="13"/>
        <color theme="1"/>
        <rFont val="Times"/>
        <charset val="134"/>
      </rPr>
      <t>  </t>
    </r>
  </si>
  <si>
    <t>储九志 副教授</t>
  </si>
  <si>
    <t>旅游法规</t>
  </si>
  <si>
    <t>旅行社与导游实习</t>
  </si>
  <si>
    <t>旅行社经营管理</t>
  </si>
  <si>
    <t>导游艺术</t>
  </si>
  <si>
    <t>旅游策划与案例分析</t>
  </si>
  <si>
    <t>王金池 副教授</t>
  </si>
  <si>
    <t>旅游市场研究</t>
  </si>
  <si>
    <t>旅游公共关系</t>
  </si>
  <si>
    <t>旅游心理学</t>
  </si>
  <si>
    <t>社会学</t>
  </si>
  <si>
    <t>旅游市场学</t>
  </si>
  <si>
    <t>企业家与企业文化</t>
  </si>
  <si>
    <t>旅游市场调研</t>
  </si>
  <si>
    <t>卢爱华 副教授</t>
  </si>
  <si>
    <t>民俗旅游研究</t>
  </si>
  <si>
    <t>民俗与旅游专题</t>
  </si>
  <si>
    <t>饭店管理</t>
  </si>
  <si>
    <t>旅游文化专题</t>
  </si>
  <si>
    <t>饭店经营管理</t>
  </si>
  <si>
    <t>江苏历史文化旅游</t>
  </si>
  <si>
    <t>徐源宏 副教授</t>
  </si>
  <si>
    <t>旅游景区管理</t>
  </si>
  <si>
    <t>园林艺术学</t>
  </si>
  <si>
    <t>市场营销</t>
  </si>
  <si>
    <t>旅游服务管理</t>
  </si>
  <si>
    <t>旅游学概论</t>
  </si>
  <si>
    <t>肖媛 副教授</t>
  </si>
  <si>
    <t>应用心理学前沿问题研究</t>
  </si>
  <si>
    <t>公共部门战略管理</t>
  </si>
  <si>
    <t>公共管理研究方法</t>
  </si>
  <si>
    <t>旅游产业经济分析</t>
  </si>
  <si>
    <t>旅游消费者行为专题</t>
  </si>
  <si>
    <t>人力资源管理</t>
  </si>
  <si>
    <r>
      <rPr>
        <sz val="12"/>
        <color theme="1"/>
        <rFont val="宋体"/>
        <charset val="134"/>
      </rPr>
      <t>素养培育是硕士研究生教育的重要环节</t>
    </r>
    <r>
      <rPr>
        <sz val="10.5"/>
        <color theme="1"/>
        <rFont val="Calibri"/>
        <charset val="134"/>
      </rPr>
      <t>.</t>
    </r>
    <r>
      <rPr>
        <sz val="10.5"/>
        <color theme="1"/>
        <rFont val="宋体"/>
        <charset val="134"/>
      </rPr>
      <t>《经贸大学学报》</t>
    </r>
    <r>
      <rPr>
        <sz val="10.5"/>
        <color theme="1"/>
        <rFont val="Calibri"/>
        <charset val="134"/>
      </rPr>
      <t>2014(1)</t>
    </r>
  </si>
  <si>
    <t>宣国富 副教授</t>
  </si>
  <si>
    <t>旅游统计学</t>
  </si>
  <si>
    <t>旅游与游憩地理学</t>
  </si>
  <si>
    <t>城市旅游发展与管理专题</t>
  </si>
  <si>
    <t>旅游学研究方法</t>
  </si>
  <si>
    <t>旅游资源学</t>
  </si>
  <si>
    <t>曲颖 讲师</t>
  </si>
  <si>
    <t>国际旅游市场专题</t>
  </si>
  <si>
    <t>管理学理论与方法</t>
  </si>
  <si>
    <t>节事与会展旅游专题</t>
  </si>
  <si>
    <r>
      <rPr>
        <sz val="12"/>
        <color theme="1"/>
        <rFont val="宋体"/>
        <charset val="134"/>
      </rPr>
      <t>《品牌化视角下旅游地定位口号的沟通路径与评价标准研究》（</t>
    </r>
    <r>
      <rPr>
        <sz val="10.5"/>
        <color theme="1"/>
        <rFont val="Calibri"/>
        <charset val="134"/>
      </rPr>
      <t>14YJC630105</t>
    </r>
    <r>
      <rPr>
        <sz val="10.5"/>
        <color theme="1"/>
        <rFont val="宋体"/>
        <charset val="134"/>
      </rPr>
      <t>）</t>
    </r>
  </si>
  <si>
    <t>教育部青年</t>
  </si>
  <si>
    <t>海滨城市旅游目的地非功用性定位研究——以大连为例，《旅游学刊》2014.12</t>
  </si>
  <si>
    <t>csci</t>
  </si>
  <si>
    <t>旅游目的地定位突出属性的识别——轮换方格分析技术的运用，《人文地理》2014.4</t>
  </si>
  <si>
    <r>
      <rPr>
        <sz val="10.5"/>
        <color theme="1"/>
        <rFont val="Calibri"/>
        <charset val="134"/>
      </rPr>
      <t>Nonutilitarian tourism destination positioning: a case study in china</t>
    </r>
    <r>
      <rPr>
        <sz val="10.5"/>
        <color theme="1"/>
        <rFont val="宋体"/>
        <charset val="134"/>
      </rPr>
      <t>，《 International journal of tourism research》2014.3</t>
    </r>
  </si>
  <si>
    <t>ssci等同于最高刊</t>
  </si>
  <si>
    <t>郭垚 讲师</t>
  </si>
  <si>
    <t>中国旅游学史</t>
  </si>
  <si>
    <t>休闲文化与产业管理</t>
  </si>
  <si>
    <t>徐菲菲 教授</t>
  </si>
  <si>
    <t>绿色旅游——国际国内案例</t>
  </si>
  <si>
    <t>风景名胜区管理</t>
  </si>
  <si>
    <t>旅游规划</t>
  </si>
  <si>
    <t>Modeling Attitudes Towards Nature, Tourism, and Sustainable Development in Protected Area Tourism. Tourism Management. 45, December, 142-158</t>
  </si>
  <si>
    <r>
      <rPr>
        <sz val="12"/>
        <color theme="1"/>
        <rFont val="宋体"/>
        <charset val="134"/>
      </rPr>
      <t>The Institutional Sustainability of Protected Area Tourism: Case studies of New Forest National Park, UK and Jiuzhiagou National Scenic Area, China. Journal of China Tourism Research. 10</t>
    </r>
    <r>
      <rPr>
        <sz val="10.5"/>
        <color theme="1"/>
        <rFont val="宋体"/>
        <charset val="134"/>
      </rPr>
      <t>（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）：</t>
    </r>
    <r>
      <rPr>
        <sz val="10.5"/>
        <color theme="1"/>
        <rFont val="Calibri"/>
        <charset val="134"/>
      </rPr>
      <t>121-141</t>
    </r>
  </si>
  <si>
    <t>外文等同于最高刊</t>
  </si>
  <si>
    <t>陈钢华 讲师</t>
  </si>
  <si>
    <t>世界遗产概论</t>
  </si>
  <si>
    <t>世界旅游地理</t>
  </si>
  <si>
    <t>旅游投资与财务管理</t>
  </si>
  <si>
    <t>旅游专业英语</t>
  </si>
  <si>
    <r>
      <rPr>
        <sz val="10.5"/>
        <color theme="1"/>
        <rFont val="Calibri"/>
        <charset val="134"/>
      </rPr>
      <t xml:space="preserve">Ganghua Chen &amp; Jigang Bao (2014). Path Dependence in the Evolution of Resort Governance Models in China. Tourism Geographies, 16 (5): 812-825. </t>
    </r>
    <r>
      <rPr>
        <b/>
        <i/>
        <sz val="10.5"/>
        <color rgb="FFFF0000"/>
        <rFont val="Calibri"/>
        <charset val="134"/>
      </rPr>
      <t>(SSCI)</t>
    </r>
  </si>
  <si>
    <r>
      <rPr>
        <sz val="10.5"/>
        <color theme="1"/>
        <rFont val="Calibri"/>
        <charset val="134"/>
      </rPr>
      <t>Ganghua Chen, Jigang Bao &amp; Songshan (Sam) Huang (2014). Segmenting Chinese Backpackers by Travel Motivations. International Journal of Tourism Research, 16 (4): 355-367.</t>
    </r>
    <r>
      <rPr>
        <b/>
        <i/>
        <sz val="10.5"/>
        <color rgb="FFFF0000"/>
        <rFont val="Calibri"/>
        <charset val="134"/>
      </rPr>
      <t xml:space="preserve"> (SSCI</t>
    </r>
  </si>
  <si>
    <r>
      <rPr>
        <sz val="10.5"/>
        <color theme="1"/>
        <rFont val="Calibri"/>
        <charset val="134"/>
      </rPr>
      <t xml:space="preserve">Ganghua Chen, Jigang Bao &amp; Songshan (Sam) Huang (2014). Developing a Scale to Measure Backpackers’ Personal Development. Journal of Travel Research), 53(4): 522–536. </t>
    </r>
    <r>
      <rPr>
        <b/>
        <i/>
        <sz val="10.5"/>
        <color rgb="FFFF0000"/>
        <rFont val="Calibri"/>
        <charset val="134"/>
      </rPr>
      <t>(SSCI)</t>
    </r>
  </si>
  <si>
    <r>
      <rPr>
        <sz val="10.5"/>
        <color theme="1"/>
        <rFont val="Calibri"/>
        <charset val="134"/>
      </rPr>
      <t>Jigang Bao, Ganghua Chen &amp; Ling Ma (2014). Tourism Research in China: Insights from Insiders. Annals of Tourism Research, 45: 167-181.</t>
    </r>
    <r>
      <rPr>
        <b/>
        <i/>
        <sz val="10.5"/>
        <color rgb="FFFF0000"/>
        <rFont val="Calibri"/>
        <charset val="134"/>
      </rPr>
      <t xml:space="preserve"> (SSCI)</t>
    </r>
  </si>
  <si>
    <r>
      <rPr>
        <sz val="10.5"/>
        <color theme="1"/>
        <rFont val="宋体"/>
        <charset val="134"/>
      </rPr>
      <t>陈钢华</t>
    </r>
    <r>
      <rPr>
        <sz val="10.5"/>
        <color theme="1"/>
        <rFont val="Calibri"/>
        <charset val="134"/>
      </rPr>
      <t xml:space="preserve">. </t>
    </r>
    <r>
      <rPr>
        <sz val="10.5"/>
        <color theme="1"/>
        <rFont val="宋体"/>
        <charset val="134"/>
      </rPr>
      <t>旅游度假区的可持续发展——治理能力视角的思考</t>
    </r>
    <r>
      <rPr>
        <sz val="10.5"/>
        <color theme="1"/>
        <rFont val="Calibri"/>
        <charset val="134"/>
      </rPr>
      <t xml:space="preserve">[J]. </t>
    </r>
    <r>
      <rPr>
        <sz val="10.5"/>
        <color theme="1"/>
        <rFont val="宋体"/>
        <charset val="134"/>
      </rPr>
      <t>旅游学刊</t>
    </r>
    <r>
      <rPr>
        <sz val="10.5"/>
        <color theme="1"/>
        <rFont val="Calibri"/>
        <charset val="134"/>
      </rPr>
      <t xml:space="preserve">, 2014, 29(3): 8-9. </t>
    </r>
    <r>
      <rPr>
        <b/>
        <i/>
        <sz val="10.5"/>
        <color rgb="FFFF0000"/>
        <rFont val="Calibri"/>
        <charset val="134"/>
      </rPr>
      <t>(CSSCI)</t>
    </r>
  </si>
  <si>
    <t>乔光辉 教授</t>
  </si>
  <si>
    <t>明清小说专题</t>
  </si>
  <si>
    <t>中国古代文学</t>
  </si>
  <si>
    <t>文学研究方法论</t>
  </si>
  <si>
    <t>艺理</t>
  </si>
  <si>
    <t>《象征与变形：建本〈水浒传〉插图之于文本之接受》，《东南大学学报》2014年第5期。</t>
  </si>
  <si>
    <r>
      <rPr>
        <sz val="7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教育部项目：</t>
    </r>
    <r>
      <rPr>
        <sz val="10.5"/>
        <color rgb="FF000000"/>
        <rFont val="宋体"/>
        <charset val="134"/>
      </rPr>
      <t>2014年度教育部人文社科基金《明清小说戏曲插图的文本接受》（14yja751018）</t>
    </r>
  </si>
  <si>
    <t>教育部一般</t>
  </si>
  <si>
    <r>
      <rPr>
        <sz val="12"/>
        <color theme="1"/>
        <rFont val="宋体"/>
        <charset val="134"/>
      </rPr>
      <t>江苏省社科重点：</t>
    </r>
    <r>
      <rPr>
        <sz val="10.5"/>
        <color rgb="FF000000"/>
        <rFont val="宋体"/>
        <charset val="134"/>
      </rPr>
      <t>2014年度江苏省社会科学基金项目《明清小说戏曲插图与文本接受》（14zwa002）</t>
    </r>
  </si>
  <si>
    <t>张天来教授</t>
  </si>
  <si>
    <t>诗经楚辞专题研究</t>
  </si>
  <si>
    <t>中国语言文化</t>
  </si>
  <si>
    <t>中国文学批评史</t>
  </si>
  <si>
    <t>李灵灵 讲师</t>
  </si>
  <si>
    <t>新媒体与中国当代文学</t>
  </si>
  <si>
    <t>比较文学原理</t>
  </si>
  <si>
    <t>《金瓶梅》研读</t>
  </si>
  <si>
    <r>
      <rPr>
        <sz val="12"/>
        <color theme="1"/>
        <rFont val="宋体"/>
        <charset val="134"/>
      </rPr>
      <t>教育部人文社科研究青年基金项目</t>
    </r>
    <r>
      <rPr>
        <sz val="10.5"/>
        <color theme="1"/>
        <rFont val="宋体"/>
        <charset val="134"/>
      </rPr>
      <t>“当代都市新移民的城市想象与文化认同”，批准号</t>
    </r>
    <r>
      <rPr>
        <sz val="10.5"/>
        <color theme="1"/>
        <rFont val="Calibri"/>
        <charset val="134"/>
      </rPr>
      <t>14YJC751021</t>
    </r>
    <r>
      <rPr>
        <sz val="10.5"/>
        <color theme="1"/>
        <rFont val="宋体"/>
        <charset val="134"/>
      </rPr>
      <t>，主持</t>
    </r>
  </si>
  <si>
    <t>许丹 讲师</t>
  </si>
  <si>
    <t>中国古代史</t>
  </si>
  <si>
    <t>清史剧中说清史</t>
  </si>
  <si>
    <t>学术论文写作</t>
  </si>
  <si>
    <t>语言学与文学理论</t>
  </si>
  <si>
    <r>
      <rPr>
        <sz val="12"/>
        <color theme="1"/>
        <rFont val="宋体"/>
        <charset val="134"/>
      </rPr>
      <t>国家社会科学基金项目“清代碑志义例的文学批评研究”（项目批准号：</t>
    </r>
    <r>
      <rPr>
        <sz val="10.5"/>
        <color theme="1"/>
        <rFont val="Calibri"/>
        <charset val="134"/>
      </rPr>
      <t>14CZW071</t>
    </r>
    <r>
      <rPr>
        <sz val="10.5"/>
        <color theme="1"/>
        <rFont val="宋体"/>
        <charset val="134"/>
      </rPr>
      <t>）</t>
    </r>
  </si>
  <si>
    <t>国家社科青年</t>
  </si>
  <si>
    <t>张晓青 讲师</t>
  </si>
  <si>
    <t>比较文学专题研究</t>
  </si>
  <si>
    <t>唐诗鉴赏</t>
  </si>
  <si>
    <t>外国文学</t>
  </si>
  <si>
    <t>红楼梦研读</t>
  </si>
  <si>
    <t>学年论文</t>
  </si>
  <si>
    <r>
      <rPr>
        <sz val="12"/>
        <color theme="1"/>
        <rFont val="宋体"/>
        <charset val="134"/>
      </rPr>
      <t>《杜甫诗歌中的四季》，刊于《中国诗学》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12</t>
    </r>
    <r>
      <rPr>
        <sz val="10.5"/>
        <color theme="1"/>
        <rFont val="宋体"/>
        <charset val="134"/>
      </rPr>
      <t>月第</t>
    </r>
    <r>
      <rPr>
        <sz val="10.5"/>
        <color theme="1"/>
        <rFont val="Calibri"/>
        <charset val="134"/>
      </rPr>
      <t>18</t>
    </r>
    <r>
      <rPr>
        <sz val="10.5"/>
        <color theme="1"/>
        <rFont val="宋体"/>
        <charset val="134"/>
      </rPr>
      <t>辑</t>
    </r>
  </si>
  <si>
    <t>张娟 副教授</t>
  </si>
  <si>
    <t>现当代文学经典精读</t>
  </si>
  <si>
    <t>写作学</t>
  </si>
  <si>
    <t>鲁迅小说研究</t>
  </si>
  <si>
    <t>文学批评</t>
  </si>
  <si>
    <t>中国现当代诗歌研究史</t>
  </si>
  <si>
    <t>都市视角下的鲁迅《野草》重释，《南京师大学报》2014.4</t>
  </si>
  <si>
    <t>刘艳梅 副教授</t>
  </si>
  <si>
    <t>语言学概论</t>
  </si>
  <si>
    <t>现代汉语</t>
  </si>
  <si>
    <t>语言学前沿与汉语研究</t>
  </si>
  <si>
    <t>李玫 副教授</t>
  </si>
  <si>
    <t>中国现代文学</t>
  </si>
  <si>
    <t>小说研究的理论与方法</t>
  </si>
  <si>
    <t>中国现当代文学专题研讨与个案分析</t>
  </si>
  <si>
    <t>中国现当代文学作家作品论</t>
  </si>
  <si>
    <t>新时期生态写作中的自然科学话语，《江苏社会科学》2014.4</t>
  </si>
  <si>
    <t>白朝晖 讲师</t>
  </si>
  <si>
    <t>古代汉语</t>
  </si>
  <si>
    <t>唐宋文学专题研究</t>
  </si>
  <si>
    <t>古代文学经典精读</t>
  </si>
  <si>
    <t>中国古典文献学</t>
  </si>
  <si>
    <t>田朝耀 副教授</t>
  </si>
  <si>
    <t>当代西方文艺理论</t>
  </si>
  <si>
    <t>当代电影理论</t>
  </si>
  <si>
    <t>英美经典名著导读</t>
  </si>
  <si>
    <t>当代欧美电影疗法研究，教育部一般</t>
  </si>
  <si>
    <t>何平 讲师</t>
  </si>
  <si>
    <t>文学理论</t>
  </si>
  <si>
    <t>文献学</t>
  </si>
  <si>
    <t>论语导读</t>
  </si>
  <si>
    <t>两学期</t>
  </si>
  <si>
    <t>古代文学研究动态</t>
  </si>
  <si>
    <t>徐渭艺术的风格，独著，中国社会科学出版社，40.6万字</t>
  </si>
  <si>
    <t>黄旭 讲师</t>
  </si>
  <si>
    <t>中国当代文学</t>
  </si>
  <si>
    <t>新闻传播学</t>
  </si>
  <si>
    <t>大学语文</t>
  </si>
  <si>
    <t>人际交往与文化传播</t>
  </si>
  <si>
    <t>政府公共关系学</t>
  </si>
  <si>
    <t>刘占召 讲师</t>
  </si>
  <si>
    <t>古文经典选读</t>
  </si>
  <si>
    <t>大学语文（民族班）</t>
  </si>
  <si>
    <t>唐代诗学研究</t>
  </si>
  <si>
    <t>中古文学专书选读</t>
  </si>
  <si>
    <t>古代文学史2</t>
  </si>
  <si>
    <t>以古为律与杜甫律诗艺术的发展，《安徽大学学报》2014.1</t>
  </si>
  <si>
    <t>张九龄与盛唐儒学，《社科院研究生院学报》2014.1</t>
  </si>
  <si>
    <t>陈志 讲师</t>
  </si>
  <si>
    <t>中国文化史</t>
  </si>
  <si>
    <t>中国古代戏曲理论研究</t>
  </si>
  <si>
    <t>许博 讲师</t>
  </si>
  <si>
    <t>词学专题研究</t>
  </si>
  <si>
    <t>中国文化导论</t>
  </si>
  <si>
    <t>词学专题</t>
  </si>
  <si>
    <t>王华宝 教授</t>
  </si>
  <si>
    <t>史记研究</t>
  </si>
  <si>
    <t>中国文化史专题</t>
  </si>
  <si>
    <t>科研论文阅读与写作</t>
  </si>
  <si>
    <r>
      <rPr>
        <sz val="12"/>
        <color theme="1"/>
        <rFont val="宋体"/>
        <charset val="134"/>
      </rPr>
      <t>《论段玉裁校勘学之特色》（</t>
    </r>
    <r>
      <rPr>
        <sz val="10.5"/>
        <color theme="1"/>
        <rFont val="Calibri"/>
        <charset val="134"/>
      </rPr>
      <t>8000</t>
    </r>
    <r>
      <rPr>
        <sz val="10.5"/>
        <color theme="1"/>
        <rFont val="宋体"/>
        <charset val="134"/>
      </rPr>
      <t>字），载《东南大学学报》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期。</t>
    </r>
  </si>
  <si>
    <t>《徐复先生对中国训诂学的贡献》，《古籍研究》61</t>
  </si>
  <si>
    <t>《&lt;史记&gt;异文的类型特点与价值研究》，江苏省社科重点项目，批准号14YYA002。</t>
  </si>
  <si>
    <t>省重点</t>
  </si>
  <si>
    <t>叶圣陶国学思想与实践对当代的启示”，省社科联一等奖，jsskl2014 xh040</t>
  </si>
  <si>
    <t>厅一等奖</t>
  </si>
  <si>
    <r>
      <rPr>
        <sz val="10.5"/>
        <color theme="1"/>
        <rFont val="宋体"/>
        <charset val="134"/>
      </rPr>
      <t>点校本二十四史修订本</t>
    </r>
    <r>
      <rPr>
        <sz val="10.5"/>
        <color theme="1"/>
        <rFont val="Calibri"/>
        <charset val="134"/>
      </rPr>
      <t>·</t>
    </r>
    <r>
      <rPr>
        <sz val="10.5"/>
        <color theme="1"/>
        <rFont val="宋体"/>
        <charset val="134"/>
      </rPr>
      <t>史记（全十册）（著作），获奖等级：江苏省第十三届哲学社会科学优秀成果奖，一等奖，获奖证书（证书号130016），署名第三</t>
    </r>
  </si>
  <si>
    <t>非第一获奖人</t>
  </si>
  <si>
    <t>王珂 教授</t>
  </si>
  <si>
    <t>诗歌欣赏与诗歌疗法</t>
  </si>
  <si>
    <t>诗歌文体学</t>
  </si>
  <si>
    <t>新诗的创作与鉴赏研究</t>
  </si>
  <si>
    <t>如何做健康的人和优秀的人</t>
  </si>
  <si>
    <r>
      <rPr>
        <sz val="12"/>
        <color theme="1"/>
        <rFont val="宋体"/>
        <charset val="134"/>
      </rPr>
      <t>《两岸四地新诗文体比较研究的缘由、意义及方法》《广东社会科学》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1</t>
    </r>
    <r>
      <rPr>
        <sz val="10.5"/>
        <color theme="1"/>
        <rFont val="宋体"/>
        <charset val="134"/>
      </rPr>
      <t>期</t>
    </r>
  </si>
  <si>
    <r>
      <rPr>
        <sz val="12"/>
        <color theme="1"/>
        <rFont val="宋体"/>
        <charset val="134"/>
      </rPr>
      <t>《现代诗是与中学生心灵最亲近的文体》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原刊于《名作欣赏》</t>
    </r>
    <r>
      <rPr>
        <sz val="10.5"/>
        <color theme="1"/>
        <rFont val="Calibri"/>
        <charset val="134"/>
      </rPr>
      <t>2013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9</t>
    </r>
    <r>
      <rPr>
        <sz val="10.5"/>
        <color theme="1"/>
        <rFont val="宋体"/>
        <charset val="134"/>
      </rPr>
      <t>期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人大复印资料《高中语文教学》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期。</t>
    </r>
  </si>
  <si>
    <r>
      <rPr>
        <sz val="12"/>
        <color theme="1"/>
        <rFont val="宋体"/>
        <charset val="134"/>
      </rPr>
      <t>《加强福建旅游诗及生态诗建设——生态文学及生态美学的现实应用思考》，</t>
    </r>
    <r>
      <rPr>
        <sz val="10.5"/>
        <color theme="1"/>
        <rFont val="Calibri"/>
        <charset val="134"/>
      </rPr>
      <t>10000</t>
    </r>
    <r>
      <rPr>
        <sz val="10.5"/>
        <color theme="1"/>
        <rFont val="宋体"/>
        <charset val="134"/>
      </rPr>
      <t>字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《台港文学选刊》，台湾《艺文论坛》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年第</t>
    </r>
    <r>
      <rPr>
        <sz val="10.5"/>
        <color theme="1"/>
        <rFont val="Calibri"/>
        <charset val="134"/>
      </rPr>
      <t>9</t>
    </r>
    <r>
      <rPr>
        <sz val="10.5"/>
        <color theme="1"/>
        <rFont val="宋体"/>
        <charset val="134"/>
      </rPr>
      <t>期，台湾刊物。</t>
    </r>
  </si>
  <si>
    <t>港台刊物等同于cssci</t>
  </si>
  <si>
    <r>
      <rPr>
        <sz val="12"/>
        <color theme="1"/>
        <rFont val="宋体"/>
        <charset val="134"/>
      </rPr>
      <t>《自然景观和文化记忆结合的类型写作》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香港《当代诗坛》</t>
    </r>
    <r>
      <rPr>
        <sz val="10.5"/>
        <color theme="1"/>
        <rFont val="Calibri"/>
        <charset val="134"/>
      </rPr>
      <t>61-62</t>
    </r>
    <r>
      <rPr>
        <sz val="10.5"/>
        <color theme="1"/>
        <rFont val="宋体"/>
        <charset val="134"/>
      </rPr>
      <t>合期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1</t>
    </r>
    <r>
      <rPr>
        <sz val="10.5"/>
        <color theme="1"/>
        <rFont val="宋体"/>
        <charset val="134"/>
      </rPr>
      <t>月，香港刊物。</t>
    </r>
  </si>
  <si>
    <r>
      <rPr>
        <sz val="12"/>
        <color theme="1"/>
        <rFont val="宋体"/>
        <charset val="134"/>
      </rPr>
      <t>王珂一人主编：《包容冰新诗评论集》，作家出版社，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11</t>
    </r>
    <r>
      <rPr>
        <sz val="10.5"/>
        <color theme="1"/>
        <rFont val="宋体"/>
        <charset val="134"/>
      </rPr>
      <t>月版，</t>
    </r>
    <r>
      <rPr>
        <sz val="10.5"/>
        <color theme="1"/>
        <rFont val="Calibri"/>
        <charset val="134"/>
      </rPr>
      <t>32</t>
    </r>
    <r>
      <rPr>
        <sz val="10.5"/>
        <color theme="1"/>
        <rFont val="宋体"/>
        <charset val="134"/>
      </rPr>
      <t>万字。</t>
    </r>
  </si>
  <si>
    <t>乔玉钰 讲师</t>
  </si>
  <si>
    <t>中日比较文学专题研究</t>
  </si>
  <si>
    <t>宋代诗歌研读</t>
  </si>
  <si>
    <t>《日本内阁文库藏孤本&lt;锦囊冰鉴&gt;考略》，《文献》（2014年第1期），CSSCI</t>
  </si>
  <si>
    <r>
      <rPr>
        <sz val="12"/>
        <color theme="1"/>
        <rFont val="宋体"/>
        <charset val="134"/>
      </rPr>
      <t>国家社科基金青年项目《明清女性文学在东亚的接受与影响研究》，</t>
    </r>
    <r>
      <rPr>
        <sz val="10.5"/>
        <color theme="1"/>
        <rFont val="Calibri"/>
        <charset val="134"/>
      </rPr>
      <t>2014</t>
    </r>
    <r>
      <rPr>
        <sz val="10.5"/>
        <color theme="1"/>
        <rFont val="宋体"/>
        <charset val="134"/>
      </rPr>
      <t>年</t>
    </r>
    <r>
      <rPr>
        <sz val="10.5"/>
        <color theme="1"/>
        <rFont val="Calibri"/>
        <charset val="134"/>
      </rPr>
      <t>6</t>
    </r>
    <r>
      <rPr>
        <sz val="10.5"/>
        <color theme="1"/>
        <rFont val="宋体"/>
        <charset val="134"/>
      </rPr>
      <t>月立项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</si>
</sst>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3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Calibri"/>
      <charset val="134"/>
    </font>
    <font>
      <b/>
      <sz val="12"/>
      <color rgb="FF000000"/>
      <name val="宋体"/>
      <charset val="134"/>
      <scheme val="minor"/>
    </font>
    <font>
      <sz val="12"/>
      <color theme="1"/>
      <name val="Calibri"/>
      <charset val="134"/>
    </font>
    <font>
      <i/>
      <sz val="12"/>
      <color theme="1"/>
      <name val="Calibr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5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7"/>
      <color theme="1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3"/>
      <color theme="1"/>
      <name val="Times"/>
      <charset val="134"/>
    </font>
    <font>
      <b/>
      <i/>
      <sz val="10.5"/>
      <color rgb="FFFF0000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Calibri"/>
      <charset val="134"/>
    </font>
  </fonts>
  <fills count="4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8">
    <xf numFmtId="0" fontId="16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16" fillId="23" borderId="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30" fillId="29" borderId="6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</cellStyleXfs>
  <cellXfs count="60">
    <xf numFmtId="0" fontId="0" fillId="0" borderId="0" xfId="10"/>
    <xf numFmtId="0" fontId="1" fillId="2" borderId="0" xfId="10" applyFont="1" applyFill="1" applyAlignment="1">
      <alignment horizontal="center"/>
    </xf>
    <xf numFmtId="0" fontId="1" fillId="2" borderId="0" xfId="10" applyFont="1" applyFill="1" applyAlignment="1">
      <alignment horizontal="center" wrapText="1"/>
    </xf>
    <xf numFmtId="0" fontId="1" fillId="2" borderId="0" xfId="10" applyFont="1" applyFill="1" applyAlignment="1">
      <alignment horizontal="center" vertical="center" wrapText="1"/>
    </xf>
    <xf numFmtId="0" fontId="1" fillId="2" borderId="0" xfId="10" applyFont="1" applyFill="1" applyAlignment="1">
      <alignment horizontal="center" vertical="center"/>
    </xf>
    <xf numFmtId="0" fontId="2" fillId="3" borderId="0" xfId="10" applyFont="1" applyFill="1" applyAlignment="1">
      <alignment horizontal="center" vertical="center"/>
    </xf>
    <xf numFmtId="0" fontId="0" fillId="0" borderId="0" xfId="10" applyAlignment="1">
      <alignment wrapText="1"/>
    </xf>
    <xf numFmtId="0" fontId="0" fillId="0" borderId="0" xfId="10" applyAlignment="1">
      <alignment horizontal="center" vertical="center" wrapText="1"/>
    </xf>
    <xf numFmtId="0" fontId="0" fillId="0" borderId="0" xfId="10" applyAlignment="1">
      <alignment horizontal="center" vertical="center"/>
    </xf>
    <xf numFmtId="0" fontId="0" fillId="4" borderId="0" xfId="10" applyFill="1" applyAlignment="1">
      <alignment horizontal="center" vertical="center"/>
    </xf>
    <xf numFmtId="0" fontId="0" fillId="5" borderId="0" xfId="10" applyFill="1" applyAlignment="1">
      <alignment horizontal="center" vertical="center"/>
    </xf>
    <xf numFmtId="0" fontId="3" fillId="6" borderId="0" xfId="10" applyFont="1" applyFill="1"/>
    <xf numFmtId="0" fontId="0" fillId="6" borderId="0" xfId="10" applyFill="1" applyAlignment="1">
      <alignment horizontal="center" vertical="center"/>
    </xf>
    <xf numFmtId="0" fontId="4" fillId="0" borderId="0" xfId="10" applyFont="1" applyAlignment="1">
      <alignment horizontal="justify" vertical="center"/>
    </xf>
    <xf numFmtId="0" fontId="0" fillId="7" borderId="0" xfId="10" applyFill="1" applyAlignment="1">
      <alignment horizontal="center" vertical="center"/>
    </xf>
    <xf numFmtId="0" fontId="5" fillId="0" borderId="0" xfId="10" applyFont="1" applyAlignment="1">
      <alignment horizontal="justify" vertical="center"/>
    </xf>
    <xf numFmtId="0" fontId="0" fillId="0" borderId="0" xfId="10" applyAlignment="1"/>
    <xf numFmtId="0" fontId="0" fillId="8" borderId="0" xfId="10" applyFill="1" applyAlignment="1">
      <alignment horizontal="center" vertical="center"/>
    </xf>
    <xf numFmtId="0" fontId="6" fillId="0" borderId="0" xfId="10" applyFont="1"/>
    <xf numFmtId="0" fontId="7" fillId="0" borderId="0" xfId="10" applyFont="1"/>
    <xf numFmtId="0" fontId="8" fillId="0" borderId="0" xfId="10" applyFont="1"/>
    <xf numFmtId="0" fontId="8" fillId="0" borderId="0" xfId="10" applyFont="1" applyAlignment="1">
      <alignment wrapText="1"/>
    </xf>
    <xf numFmtId="0" fontId="7" fillId="0" borderId="0" xfId="10" applyFont="1" applyAlignment="1">
      <alignment wrapText="1"/>
    </xf>
    <xf numFmtId="0" fontId="0" fillId="0" borderId="0" xfId="10" applyAlignment="1">
      <alignment horizontal="center" wrapText="1"/>
    </xf>
    <xf numFmtId="0" fontId="0" fillId="0" borderId="0" xfId="10" applyFont="1" applyAlignment="1">
      <alignment horizontal="left" vertical="center" wrapText="1"/>
    </xf>
    <xf numFmtId="0" fontId="0" fillId="0" borderId="0" xfId="10" applyFont="1" applyAlignment="1">
      <alignment horizontal="center" vertical="center" wrapText="1"/>
    </xf>
    <xf numFmtId="0" fontId="0" fillId="0" borderId="0" xfId="10" applyAlignment="1">
      <alignment horizontal="center"/>
    </xf>
    <xf numFmtId="0" fontId="8" fillId="0" borderId="0" xfId="10" applyFont="1" applyAlignment="1">
      <alignment horizontal="justify" vertical="center"/>
    </xf>
    <xf numFmtId="0" fontId="9" fillId="9" borderId="0" xfId="10" applyFont="1" applyFill="1"/>
    <xf numFmtId="0" fontId="0" fillId="0" borderId="0" xfId="10" applyFont="1" applyAlignment="1">
      <alignment wrapText="1"/>
    </xf>
    <xf numFmtId="0" fontId="0" fillId="0" borderId="0" xfId="10" applyAlignment="1">
      <alignment vertical="center"/>
    </xf>
    <xf numFmtId="0" fontId="0" fillId="10" borderId="0" xfId="10" applyFill="1" applyAlignment="1">
      <alignment horizontal="center" vertical="center"/>
    </xf>
    <xf numFmtId="0" fontId="3" fillId="6" borderId="0" xfId="10" applyFont="1" applyFill="1" applyAlignment="1">
      <alignment horizontal="center" vertical="center"/>
    </xf>
    <xf numFmtId="0" fontId="0" fillId="10" borderId="0" xfId="10" applyFill="1" applyAlignment="1">
      <alignment horizontal="center"/>
    </xf>
    <xf numFmtId="0" fontId="0" fillId="8" borderId="0" xfId="10" applyFill="1" applyAlignment="1">
      <alignment horizontal="center"/>
    </xf>
    <xf numFmtId="0" fontId="10" fillId="0" borderId="0" xfId="10" applyFont="1" applyAlignment="1">
      <alignment horizontal="left" vertical="center" wrapText="1"/>
    </xf>
    <xf numFmtId="0" fontId="11" fillId="0" borderId="0" xfId="10" applyFont="1"/>
    <xf numFmtId="0" fontId="12" fillId="0" borderId="0" xfId="10" applyFont="1" applyAlignment="1">
      <alignment horizontal="center"/>
    </xf>
    <xf numFmtId="0" fontId="2" fillId="11" borderId="0" xfId="10" applyFont="1" applyFill="1" applyAlignment="1">
      <alignment horizontal="center" vertical="center"/>
    </xf>
    <xf numFmtId="0" fontId="0" fillId="0" borderId="0" xfId="10" applyFont="1"/>
    <xf numFmtId="0" fontId="13" fillId="2" borderId="1" xfId="1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/>
    </xf>
    <xf numFmtId="0" fontId="14" fillId="12" borderId="0" xfId="10" applyFont="1" applyFill="1" applyBorder="1" applyAlignment="1">
      <alignment horizontal="center" vertical="center" wrapText="1"/>
    </xf>
    <xf numFmtId="0" fontId="13" fillId="12" borderId="1" xfId="10" applyFont="1" applyFill="1" applyBorder="1" applyAlignment="1">
      <alignment horizontal="center" vertical="center" wrapText="1"/>
    </xf>
    <xf numFmtId="0" fontId="13" fillId="12" borderId="2" xfId="10" applyFont="1" applyFill="1" applyBorder="1" applyAlignment="1">
      <alignment horizontal="center" vertical="center" wrapText="1"/>
    </xf>
    <xf numFmtId="0" fontId="13" fillId="12" borderId="3" xfId="10" applyFont="1" applyFill="1" applyBorder="1" applyAlignment="1">
      <alignment horizontal="center" vertical="center" wrapText="1"/>
    </xf>
    <xf numFmtId="0" fontId="13" fillId="12" borderId="4" xfId="10" applyFont="1" applyFill="1" applyBorder="1" applyAlignment="1">
      <alignment horizontal="center" vertical="center" wrapText="1"/>
    </xf>
    <xf numFmtId="0" fontId="13" fillId="12" borderId="1" xfId="10" applyFont="1" applyFill="1" applyBorder="1" applyAlignment="1">
      <alignment horizontal="center" vertical="center"/>
    </xf>
    <xf numFmtId="49" fontId="13" fillId="12" borderId="1" xfId="10" applyNumberFormat="1" applyFont="1" applyFill="1" applyBorder="1" applyAlignment="1">
      <alignment horizontal="center" vertical="center"/>
    </xf>
    <xf numFmtId="0" fontId="13" fillId="10" borderId="1" xfId="10" applyFont="1" applyFill="1" applyBorder="1" applyAlignment="1">
      <alignment horizontal="center" vertical="center" wrapText="1"/>
    </xf>
    <xf numFmtId="0" fontId="13" fillId="10" borderId="0" xfId="10" applyFont="1" applyFill="1" applyBorder="1" applyAlignment="1">
      <alignment horizontal="center" vertical="center" wrapText="1"/>
    </xf>
    <xf numFmtId="0" fontId="13" fillId="13" borderId="1" xfId="10" applyFont="1" applyFill="1" applyBorder="1" applyAlignment="1">
      <alignment horizontal="center" vertical="center" wrapText="1"/>
    </xf>
    <xf numFmtId="0" fontId="13" fillId="13" borderId="1" xfId="10" applyFont="1" applyFill="1" applyBorder="1" applyAlignment="1">
      <alignment horizontal="center" vertical="center"/>
    </xf>
    <xf numFmtId="0" fontId="13" fillId="13" borderId="4" xfId="10" applyFont="1" applyFill="1" applyBorder="1" applyAlignment="1">
      <alignment horizontal="center" vertical="center" wrapText="1"/>
    </xf>
    <xf numFmtId="0" fontId="13" fillId="13" borderId="2" xfId="10" applyFont="1" applyFill="1" applyBorder="1" applyAlignment="1">
      <alignment horizontal="center" vertical="center" wrapText="1"/>
    </xf>
    <xf numFmtId="0" fontId="13" fillId="13" borderId="2" xfId="10" applyFont="1" applyFill="1" applyBorder="1" applyAlignment="1">
      <alignment horizontal="center" vertical="center"/>
    </xf>
    <xf numFmtId="0" fontId="13" fillId="8" borderId="1" xfId="10" applyFont="1" applyFill="1" applyBorder="1" applyAlignment="1">
      <alignment horizontal="center" vertical="center" wrapText="1"/>
    </xf>
    <xf numFmtId="0" fontId="13" fillId="14" borderId="1" xfId="10" applyFont="1" applyFill="1" applyBorder="1" applyAlignment="1">
      <alignment horizontal="center" vertical="center" wrapText="1"/>
    </xf>
    <xf numFmtId="0" fontId="13" fillId="14" borderId="1" xfId="10" applyFont="1" applyFill="1" applyBorder="1" applyAlignment="1">
      <alignment horizontal="center" vertical="center"/>
    </xf>
    <xf numFmtId="0" fontId="15" fillId="8" borderId="0" xfId="10" applyFont="1" applyFill="1" applyBorder="1" applyAlignment="1">
      <alignment horizontal="center" vertical="center"/>
    </xf>
  </cellXfs>
  <cellStyles count="4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普通" xfId="10"/>
    <cellStyle name="百分比" xfId="11" builtinId="5"/>
    <cellStyle name="注释" xfId="12" builtinId="10"/>
    <cellStyle name="60% - 强调文字颜色 2" xfId="13" builtinId="36"/>
    <cellStyle name="标题 4" xfId="14" builtinId="19"/>
    <cellStyle name="警告文本" xfId="15" builtinId="11"/>
    <cellStyle name="标题" xfId="16" builtinId="15"/>
    <cellStyle name="解释性文本" xfId="17" builtinId="53"/>
    <cellStyle name="标题 1" xfId="18" builtinId="16"/>
    <cellStyle name="标题 2" xfId="19" builtinId="17"/>
    <cellStyle name="60% - 强调文字颜色 1" xfId="20" builtinId="32"/>
    <cellStyle name="标题 3" xfId="21" builtinId="18"/>
    <cellStyle name="60% - 强调文字颜色 4" xfId="22" builtinId="44"/>
    <cellStyle name="输出" xfId="23" builtinId="21"/>
    <cellStyle name="计算" xfId="24" builtinId="22"/>
    <cellStyle name="检查单元格" xfId="25" builtinId="23"/>
    <cellStyle name="20% - 强调文字颜色 6" xfId="26" builtinId="50"/>
    <cellStyle name="强调文字颜色 2" xfId="27" builtinId="33"/>
    <cellStyle name="链接单元格" xfId="28" builtinId="24"/>
    <cellStyle name="汇总" xfId="29" builtinId="25"/>
    <cellStyle name="好" xfId="30" builtinId="26"/>
    <cellStyle name="适中" xfId="31" builtinId="28"/>
    <cellStyle name="20% - 强调文字颜色 5" xfId="32" builtinId="46"/>
    <cellStyle name="强调文字颜色 1" xfId="33" builtinId="29"/>
    <cellStyle name="20% - 强调文字颜色 1" xfId="34" builtinId="30"/>
    <cellStyle name="40% - 强调文字颜色 1" xfId="35" builtinId="31"/>
    <cellStyle name="20% - 强调文字颜色 2" xfId="36" builtinId="34"/>
    <cellStyle name="40% - 强调文字颜色 2" xfId="37" builtinId="35"/>
    <cellStyle name="强调文字颜色 3" xfId="38" builtinId="37"/>
    <cellStyle name="强调文字颜色 4" xfId="39" builtinId="41"/>
    <cellStyle name="20% - 强调文字颜色 4" xfId="40" builtinId="42"/>
    <cellStyle name="40% - 强调文字颜色 4" xfId="41" builtinId="43"/>
    <cellStyle name="强调文字颜色 5" xfId="42" builtinId="45"/>
    <cellStyle name="40% - 强调文字颜色 5" xfId="43" builtinId="47"/>
    <cellStyle name="60% - 强调文字颜色 5" xfId="44" builtinId="48"/>
    <cellStyle name="强调文字颜色 6" xfId="45" builtinId="49"/>
    <cellStyle name="40% - 强调文字颜色 6" xfId="46" builtinId="51"/>
    <cellStyle name="60% - 强调文字颜色 6" xfId="47" builtinId="52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7"/>
  <sheetViews>
    <sheetView tabSelected="1" workbookViewId="0">
      <pane ySplit="1" topLeftCell="A2" activePane="bottomLeft" state="frozen"/>
      <selection/>
      <selection pane="bottomLeft" activeCell="C18" sqref="C18"/>
    </sheetView>
  </sheetViews>
  <sheetFormatPr defaultColWidth="9" defaultRowHeight="14.25" outlineLevelCol="4"/>
  <cols>
    <col min="1" max="1" width="13" customWidth="1"/>
    <col min="2" max="2" width="10.8333333333333" style="39"/>
    <col min="3" max="3" width="10.8333333333333" style="8"/>
  </cols>
  <sheetData>
    <row r="1" spans="2:5">
      <c r="B1" s="39" t="s">
        <v>0</v>
      </c>
      <c r="C1" s="8" t="s">
        <v>1</v>
      </c>
      <c r="D1" t="s">
        <v>2</v>
      </c>
      <c r="E1" t="s">
        <v>3</v>
      </c>
    </row>
    <row r="2" spans="1:5">
      <c r="A2" s="6" t="s">
        <v>4</v>
      </c>
      <c r="B2" s="40" t="s">
        <v>5</v>
      </c>
      <c r="C2" s="8">
        <f>哲科系!G11</f>
        <v>9165.6</v>
      </c>
      <c r="D2">
        <v>0.44</v>
      </c>
      <c r="E2">
        <f>D2*C2</f>
        <v>4032.864</v>
      </c>
    </row>
    <row r="3" spans="2:5">
      <c r="B3" s="40" t="s">
        <v>6</v>
      </c>
      <c r="C3" s="8">
        <f>哲科系!G17</f>
        <v>736</v>
      </c>
      <c r="D3">
        <v>0.44</v>
      </c>
      <c r="E3">
        <f t="shared" ref="E3:E66" si="0">D3*C3</f>
        <v>323.84</v>
      </c>
    </row>
    <row r="4" spans="2:5">
      <c r="B4" s="40" t="s">
        <v>7</v>
      </c>
      <c r="C4" s="8">
        <f>哲科系!G29</f>
        <v>2619.2</v>
      </c>
      <c r="D4">
        <v>0.44</v>
      </c>
      <c r="E4">
        <f t="shared" si="0"/>
        <v>1152.448</v>
      </c>
    </row>
    <row r="5" spans="2:5">
      <c r="B5" s="40" t="s">
        <v>8</v>
      </c>
      <c r="C5" s="8">
        <f>哲科系!G39</f>
        <v>2108.8</v>
      </c>
      <c r="D5">
        <v>0.44</v>
      </c>
      <c r="E5">
        <f t="shared" si="0"/>
        <v>927.872</v>
      </c>
    </row>
    <row r="6" spans="2:5">
      <c r="B6" s="40" t="s">
        <v>9</v>
      </c>
      <c r="C6" s="8">
        <f>哲科系!G50</f>
        <v>2040</v>
      </c>
      <c r="D6">
        <v>0.44</v>
      </c>
      <c r="E6">
        <f t="shared" si="0"/>
        <v>897.6</v>
      </c>
    </row>
    <row r="7" spans="2:5">
      <c r="B7" s="40" t="s">
        <v>10</v>
      </c>
      <c r="C7" s="8">
        <f>哲科系!G63</f>
        <v>2910.4</v>
      </c>
      <c r="D7">
        <v>0.44</v>
      </c>
      <c r="E7">
        <f t="shared" si="0"/>
        <v>1280.576</v>
      </c>
    </row>
    <row r="8" spans="2:5">
      <c r="B8" s="40" t="s">
        <v>11</v>
      </c>
      <c r="C8" s="8">
        <f>哲科系!G73</f>
        <v>1556.8</v>
      </c>
      <c r="D8">
        <v>0.44</v>
      </c>
      <c r="E8">
        <f t="shared" si="0"/>
        <v>684.992</v>
      </c>
    </row>
    <row r="9" spans="2:5">
      <c r="B9" s="40" t="s">
        <v>12</v>
      </c>
      <c r="C9" s="8">
        <f>哲科系!G83</f>
        <v>4912</v>
      </c>
      <c r="D9">
        <v>0.44</v>
      </c>
      <c r="E9">
        <f t="shared" si="0"/>
        <v>2161.28</v>
      </c>
    </row>
    <row r="10" spans="2:5">
      <c r="B10" s="40" t="s">
        <v>13</v>
      </c>
      <c r="C10" s="8">
        <f>哲科系!G94</f>
        <v>16248</v>
      </c>
      <c r="D10">
        <v>0.44</v>
      </c>
      <c r="E10">
        <f t="shared" si="0"/>
        <v>7149.12</v>
      </c>
    </row>
    <row r="11" spans="2:5">
      <c r="B11" s="40" t="s">
        <v>14</v>
      </c>
      <c r="C11" s="8">
        <f>哲科系!G106</f>
        <v>4696.4</v>
      </c>
      <c r="D11">
        <v>0.44</v>
      </c>
      <c r="E11">
        <f t="shared" si="0"/>
        <v>2066.416</v>
      </c>
    </row>
    <row r="12" spans="2:5">
      <c r="B12" s="40" t="s">
        <v>15</v>
      </c>
      <c r="C12" s="8">
        <f>哲科系!G114</f>
        <v>1468.8</v>
      </c>
      <c r="D12">
        <v>0.44</v>
      </c>
      <c r="E12">
        <f t="shared" si="0"/>
        <v>646.272</v>
      </c>
    </row>
    <row r="13" spans="2:5">
      <c r="B13" s="40" t="s">
        <v>16</v>
      </c>
      <c r="C13" s="8">
        <f>哲科系!G118</f>
        <v>1500</v>
      </c>
      <c r="D13">
        <v>0.44</v>
      </c>
      <c r="E13">
        <f t="shared" si="0"/>
        <v>660</v>
      </c>
    </row>
    <row r="14" spans="2:5">
      <c r="B14" s="40" t="s">
        <v>17</v>
      </c>
      <c r="C14" s="8">
        <f>哲科系!G130</f>
        <v>6080.8</v>
      </c>
      <c r="D14">
        <v>0.44</v>
      </c>
      <c r="E14">
        <f t="shared" si="0"/>
        <v>2675.552</v>
      </c>
    </row>
    <row r="15" spans="2:5">
      <c r="B15" s="40" t="s">
        <v>18</v>
      </c>
      <c r="C15" s="8">
        <f>哲科系!G139</f>
        <v>6868.8</v>
      </c>
      <c r="D15">
        <v>0.44</v>
      </c>
      <c r="E15">
        <f t="shared" si="0"/>
        <v>3022.272</v>
      </c>
    </row>
    <row r="16" spans="2:5">
      <c r="B16" s="40" t="s">
        <v>19</v>
      </c>
      <c r="C16" s="8">
        <f>哲科系!G145</f>
        <v>1436.8</v>
      </c>
      <c r="D16">
        <v>0.44</v>
      </c>
      <c r="E16">
        <f t="shared" si="0"/>
        <v>632.192</v>
      </c>
    </row>
    <row r="17" spans="2:5">
      <c r="B17" s="40" t="s">
        <v>20</v>
      </c>
      <c r="C17" s="8">
        <f>哲科系!G154</f>
        <v>2252.8</v>
      </c>
      <c r="D17">
        <v>0.44</v>
      </c>
      <c r="E17">
        <f t="shared" si="0"/>
        <v>991.232</v>
      </c>
    </row>
    <row r="18" spans="2:5">
      <c r="B18" s="40" t="s">
        <v>21</v>
      </c>
      <c r="C18" s="8">
        <f>哲科系!G163</f>
        <v>6768</v>
      </c>
      <c r="D18">
        <v>0.44</v>
      </c>
      <c r="E18">
        <f t="shared" si="0"/>
        <v>2977.92</v>
      </c>
    </row>
    <row r="19" spans="2:5">
      <c r="B19" s="40" t="s">
        <v>22</v>
      </c>
      <c r="C19" s="8">
        <f>哲科系!G173</f>
        <v>2112</v>
      </c>
      <c r="D19">
        <v>0.44</v>
      </c>
      <c r="E19">
        <f t="shared" si="0"/>
        <v>929.28</v>
      </c>
    </row>
    <row r="20" spans="2:5">
      <c r="B20" s="40" t="s">
        <v>23</v>
      </c>
      <c r="C20" s="8">
        <f>哲科系!G186</f>
        <v>6292.8</v>
      </c>
      <c r="D20">
        <v>0.44</v>
      </c>
      <c r="E20">
        <f t="shared" si="0"/>
        <v>2768.832</v>
      </c>
    </row>
    <row r="21" spans="2:5">
      <c r="B21" s="40" t="s">
        <v>24</v>
      </c>
      <c r="C21" s="8">
        <f>哲科系!G199</f>
        <v>2683.2</v>
      </c>
      <c r="D21">
        <v>0.44</v>
      </c>
      <c r="E21">
        <f t="shared" si="0"/>
        <v>1180.608</v>
      </c>
    </row>
    <row r="22" spans="2:5">
      <c r="B22" s="40" t="s">
        <v>25</v>
      </c>
      <c r="C22" s="8">
        <f>哲科系!G210</f>
        <v>3436.8</v>
      </c>
      <c r="D22">
        <v>0.44</v>
      </c>
      <c r="E22">
        <f t="shared" si="0"/>
        <v>1512.192</v>
      </c>
    </row>
    <row r="23" spans="2:5">
      <c r="B23" s="40" t="s">
        <v>26</v>
      </c>
      <c r="C23" s="8">
        <f>哲科系!G218</f>
        <v>1900.8</v>
      </c>
      <c r="D23">
        <v>0.44</v>
      </c>
      <c r="E23">
        <f t="shared" si="0"/>
        <v>836.352</v>
      </c>
    </row>
    <row r="24" spans="2:5">
      <c r="B24" s="40" t="s">
        <v>27</v>
      </c>
      <c r="C24" s="8">
        <f>哲科系!G229</f>
        <v>1782.4</v>
      </c>
      <c r="D24">
        <v>0.44</v>
      </c>
      <c r="E24">
        <f t="shared" si="0"/>
        <v>784.256</v>
      </c>
    </row>
    <row r="25" spans="2:5">
      <c r="B25" s="40" t="s">
        <v>28</v>
      </c>
      <c r="C25" s="8">
        <f>哲科系!G241</f>
        <v>2803.2</v>
      </c>
      <c r="D25">
        <v>0.44</v>
      </c>
      <c r="E25">
        <f t="shared" si="0"/>
        <v>1233.408</v>
      </c>
    </row>
    <row r="26" spans="2:5">
      <c r="B26" s="41" t="s">
        <v>29</v>
      </c>
      <c r="C26" s="8">
        <v>0</v>
      </c>
      <c r="D26">
        <v>0.44</v>
      </c>
      <c r="E26">
        <f t="shared" si="0"/>
        <v>0</v>
      </c>
    </row>
    <row r="27" spans="1:5">
      <c r="A27" t="s">
        <v>30</v>
      </c>
      <c r="B27" s="42" t="s">
        <v>31</v>
      </c>
      <c r="C27" s="8">
        <f>中文系!G10</f>
        <v>6624</v>
      </c>
      <c r="D27">
        <v>0.44</v>
      </c>
      <c r="E27">
        <f t="shared" si="0"/>
        <v>2914.56</v>
      </c>
    </row>
    <row r="28" spans="2:5">
      <c r="B28" s="43" t="s">
        <v>32</v>
      </c>
      <c r="C28" s="8">
        <f>中文系!G19</f>
        <v>2352</v>
      </c>
      <c r="D28">
        <v>0.44</v>
      </c>
      <c r="E28">
        <f t="shared" si="0"/>
        <v>1034.88</v>
      </c>
    </row>
    <row r="29" spans="2:5">
      <c r="B29" s="44" t="s">
        <v>33</v>
      </c>
      <c r="C29" s="8">
        <f>中文系!G27</f>
        <v>4224</v>
      </c>
      <c r="D29">
        <v>0.44</v>
      </c>
      <c r="E29">
        <f t="shared" si="0"/>
        <v>1858.56</v>
      </c>
    </row>
    <row r="30" spans="2:5">
      <c r="B30" s="44" t="s">
        <v>34</v>
      </c>
      <c r="C30" s="8">
        <f>中文系!G36</f>
        <v>6312</v>
      </c>
      <c r="D30">
        <v>0.44</v>
      </c>
      <c r="E30">
        <f t="shared" si="0"/>
        <v>2777.28</v>
      </c>
    </row>
    <row r="31" spans="2:5">
      <c r="B31" s="44" t="s">
        <v>35</v>
      </c>
      <c r="C31" s="8">
        <f>中文系!G45</f>
        <v>2008</v>
      </c>
      <c r="D31">
        <v>0.44</v>
      </c>
      <c r="E31">
        <f t="shared" si="0"/>
        <v>883.52</v>
      </c>
    </row>
    <row r="32" spans="2:5">
      <c r="B32" s="44" t="s">
        <v>36</v>
      </c>
      <c r="C32" s="8">
        <f>中文系!G55</f>
        <v>2040</v>
      </c>
      <c r="D32">
        <v>0.44</v>
      </c>
      <c r="E32">
        <f t="shared" si="0"/>
        <v>897.6</v>
      </c>
    </row>
    <row r="33" spans="2:5">
      <c r="B33" s="44" t="s">
        <v>37</v>
      </c>
      <c r="C33" s="8">
        <f>中文系!G61</f>
        <v>1152</v>
      </c>
      <c r="D33">
        <v>0.44</v>
      </c>
      <c r="E33">
        <f t="shared" si="0"/>
        <v>506.88</v>
      </c>
    </row>
    <row r="34" spans="2:5">
      <c r="B34" s="44" t="s">
        <v>38</v>
      </c>
      <c r="C34" s="8">
        <f>中文系!G71</f>
        <v>2200</v>
      </c>
      <c r="D34">
        <v>0.44</v>
      </c>
      <c r="E34">
        <f t="shared" si="0"/>
        <v>968</v>
      </c>
    </row>
    <row r="35" spans="2:5">
      <c r="B35" s="45" t="s">
        <v>39</v>
      </c>
      <c r="C35" s="8">
        <f>中文系!G79</f>
        <v>1968</v>
      </c>
      <c r="D35">
        <v>0.44</v>
      </c>
      <c r="E35">
        <f t="shared" si="0"/>
        <v>865.92</v>
      </c>
    </row>
    <row r="36" spans="2:5">
      <c r="B36" s="43" t="s">
        <v>40</v>
      </c>
      <c r="C36" s="8">
        <v>0</v>
      </c>
      <c r="D36">
        <v>0.44</v>
      </c>
      <c r="E36">
        <f t="shared" si="0"/>
        <v>0</v>
      </c>
    </row>
    <row r="37" spans="2:5">
      <c r="B37" s="43" t="s">
        <v>41</v>
      </c>
      <c r="C37" s="8">
        <f>中文系!G87</f>
        <v>4536</v>
      </c>
      <c r="D37">
        <v>0.44</v>
      </c>
      <c r="E37">
        <f t="shared" si="0"/>
        <v>1995.84</v>
      </c>
    </row>
    <row r="38" spans="2:5">
      <c r="B38" s="43" t="s">
        <v>42</v>
      </c>
      <c r="C38" s="8">
        <f>中文系!G96</f>
        <v>6473.6</v>
      </c>
      <c r="D38">
        <v>0.44</v>
      </c>
      <c r="E38">
        <f t="shared" si="0"/>
        <v>2848.384</v>
      </c>
    </row>
    <row r="39" spans="2:5">
      <c r="B39" s="43" t="s">
        <v>43</v>
      </c>
      <c r="C39" s="8">
        <f>中文系!G104</f>
        <v>1408</v>
      </c>
      <c r="D39">
        <v>0.44</v>
      </c>
      <c r="E39">
        <f t="shared" si="0"/>
        <v>619.52</v>
      </c>
    </row>
    <row r="40" spans="2:5">
      <c r="B40" s="46" t="s">
        <v>44</v>
      </c>
      <c r="C40" s="8">
        <f>中文系!G114</f>
        <v>1712</v>
      </c>
      <c r="D40">
        <v>0.44</v>
      </c>
      <c r="E40">
        <f t="shared" si="0"/>
        <v>753.28</v>
      </c>
    </row>
    <row r="41" spans="2:5">
      <c r="B41" s="44" t="s">
        <v>45</v>
      </c>
      <c r="C41" s="8">
        <f>中文系!G119</f>
        <v>512</v>
      </c>
      <c r="D41">
        <v>0.44</v>
      </c>
      <c r="E41">
        <f t="shared" si="0"/>
        <v>225.28</v>
      </c>
    </row>
    <row r="42" spans="2:5">
      <c r="B42" s="44" t="s">
        <v>46</v>
      </c>
      <c r="C42" s="8">
        <f>中文系!G127</f>
        <v>1312</v>
      </c>
      <c r="D42">
        <v>0.44</v>
      </c>
      <c r="E42">
        <f t="shared" si="0"/>
        <v>577.28</v>
      </c>
    </row>
    <row r="43" spans="2:5">
      <c r="B43" s="45" t="s">
        <v>47</v>
      </c>
      <c r="C43" s="8">
        <f>中文系!G140</f>
        <v>5045.6</v>
      </c>
      <c r="D43">
        <v>0.44</v>
      </c>
      <c r="E43">
        <f t="shared" si="0"/>
        <v>2220.064</v>
      </c>
    </row>
    <row r="44" spans="2:5">
      <c r="B44" s="47" t="s">
        <v>48</v>
      </c>
      <c r="C44" s="8">
        <f>中文系!G153</f>
        <v>4240</v>
      </c>
      <c r="D44">
        <v>0.44</v>
      </c>
      <c r="E44">
        <f t="shared" si="0"/>
        <v>1865.6</v>
      </c>
    </row>
    <row r="45" spans="2:5">
      <c r="B45" s="48" t="s">
        <v>49</v>
      </c>
      <c r="C45" s="8">
        <f>中文系!G162</f>
        <v>6248</v>
      </c>
      <c r="D45">
        <v>0.44</v>
      </c>
      <c r="E45">
        <f t="shared" si="0"/>
        <v>2749.12</v>
      </c>
    </row>
    <row r="46" spans="2:5">
      <c r="B46" s="48" t="s">
        <v>50</v>
      </c>
      <c r="C46" s="8">
        <v>0</v>
      </c>
      <c r="D46">
        <v>0.44</v>
      </c>
      <c r="E46">
        <f t="shared" si="0"/>
        <v>0</v>
      </c>
    </row>
    <row r="47" spans="1:5">
      <c r="A47" t="s">
        <v>51</v>
      </c>
      <c r="B47" s="49" t="s">
        <v>52</v>
      </c>
      <c r="C47" s="8">
        <v>0</v>
      </c>
      <c r="D47">
        <v>0.44</v>
      </c>
      <c r="E47">
        <f t="shared" si="0"/>
        <v>0</v>
      </c>
    </row>
    <row r="48" spans="2:5">
      <c r="B48" s="49" t="s">
        <v>53</v>
      </c>
      <c r="C48" s="8">
        <f>旅游系!G6</f>
        <v>1360</v>
      </c>
      <c r="D48">
        <v>0.44</v>
      </c>
      <c r="E48">
        <f t="shared" si="0"/>
        <v>598.4</v>
      </c>
    </row>
    <row r="49" spans="2:5">
      <c r="B49" s="49" t="s">
        <v>54</v>
      </c>
      <c r="C49" s="8">
        <f>旅游系!G14</f>
        <v>1872</v>
      </c>
      <c r="D49">
        <v>0.44</v>
      </c>
      <c r="E49">
        <f t="shared" si="0"/>
        <v>823.68</v>
      </c>
    </row>
    <row r="50" spans="2:5">
      <c r="B50" s="49" t="s">
        <v>55</v>
      </c>
      <c r="C50" s="8">
        <f>旅游系!G22</f>
        <v>1376</v>
      </c>
      <c r="D50">
        <v>0.44</v>
      </c>
      <c r="E50">
        <f t="shared" si="0"/>
        <v>605.44</v>
      </c>
    </row>
    <row r="51" spans="2:5">
      <c r="B51" s="49" t="s">
        <v>56</v>
      </c>
      <c r="C51" s="8">
        <f>旅游系!G33</f>
        <v>2224</v>
      </c>
      <c r="D51">
        <v>0.44</v>
      </c>
      <c r="E51">
        <f t="shared" si="0"/>
        <v>978.56</v>
      </c>
    </row>
    <row r="52" spans="2:5">
      <c r="B52" s="49" t="s">
        <v>57</v>
      </c>
      <c r="C52" s="8">
        <f>旅游系!G42</f>
        <v>1920</v>
      </c>
      <c r="D52">
        <v>0.44</v>
      </c>
      <c r="E52">
        <f t="shared" si="0"/>
        <v>844.8</v>
      </c>
    </row>
    <row r="53" spans="2:5">
      <c r="B53" s="49" t="s">
        <v>58</v>
      </c>
      <c r="C53" s="8">
        <f>旅游系!G53</f>
        <v>2531.2</v>
      </c>
      <c r="D53">
        <v>0.44</v>
      </c>
      <c r="E53">
        <f t="shared" si="0"/>
        <v>1113.728</v>
      </c>
    </row>
    <row r="54" spans="2:5">
      <c r="B54" s="49" t="s">
        <v>59</v>
      </c>
      <c r="C54" s="8">
        <f>旅游系!G63</f>
        <v>2216</v>
      </c>
      <c r="D54">
        <v>0.44</v>
      </c>
      <c r="E54">
        <f t="shared" si="0"/>
        <v>975.04</v>
      </c>
    </row>
    <row r="55" spans="2:5">
      <c r="B55" s="49" t="s">
        <v>60</v>
      </c>
      <c r="C55" s="8">
        <f>旅游系!G71</f>
        <v>1696</v>
      </c>
      <c r="D55">
        <v>0.44</v>
      </c>
      <c r="E55">
        <f t="shared" si="0"/>
        <v>746.24</v>
      </c>
    </row>
    <row r="56" spans="2:5">
      <c r="B56" s="49" t="s">
        <v>61</v>
      </c>
      <c r="C56" s="8">
        <f>旅游系!G81</f>
        <v>5488</v>
      </c>
      <c r="D56">
        <v>0.44</v>
      </c>
      <c r="E56">
        <f t="shared" si="0"/>
        <v>2414.72</v>
      </c>
    </row>
    <row r="57" spans="2:5">
      <c r="B57" s="49" t="s">
        <v>62</v>
      </c>
      <c r="C57" s="8">
        <f>旅游系!G86</f>
        <v>512</v>
      </c>
      <c r="D57">
        <v>0.44</v>
      </c>
      <c r="E57">
        <f t="shared" si="0"/>
        <v>225.28</v>
      </c>
    </row>
    <row r="58" spans="2:5">
      <c r="B58" s="49" t="s">
        <v>63</v>
      </c>
      <c r="C58" s="8">
        <f>旅游系!G94</f>
        <v>2800</v>
      </c>
      <c r="D58">
        <v>0.44</v>
      </c>
      <c r="E58">
        <f t="shared" si="0"/>
        <v>1232</v>
      </c>
    </row>
    <row r="59" spans="2:5">
      <c r="B59" s="50" t="s">
        <v>64</v>
      </c>
      <c r="C59" s="8">
        <f>旅游系!G106</f>
        <v>5656</v>
      </c>
      <c r="D59">
        <v>0.44</v>
      </c>
      <c r="E59">
        <f t="shared" si="0"/>
        <v>2488.64</v>
      </c>
    </row>
    <row r="60" spans="1:5">
      <c r="A60" t="s">
        <v>65</v>
      </c>
      <c r="B60" s="51" t="s">
        <v>66</v>
      </c>
      <c r="C60" s="8">
        <f>医学人文!G5</f>
        <v>688</v>
      </c>
      <c r="D60">
        <v>0.44</v>
      </c>
      <c r="E60">
        <f t="shared" si="0"/>
        <v>302.72</v>
      </c>
    </row>
    <row r="61" spans="2:5">
      <c r="B61" s="51" t="s">
        <v>67</v>
      </c>
      <c r="C61" s="8">
        <f>医学人文!G10</f>
        <v>640</v>
      </c>
      <c r="D61">
        <v>0.44</v>
      </c>
      <c r="E61">
        <f t="shared" si="0"/>
        <v>281.6</v>
      </c>
    </row>
    <row r="62" spans="2:5">
      <c r="B62" s="52" t="s">
        <v>68</v>
      </c>
      <c r="C62" s="8">
        <f>医学人文!G21</f>
        <v>2616</v>
      </c>
      <c r="D62">
        <v>0.44</v>
      </c>
      <c r="E62">
        <f t="shared" si="0"/>
        <v>1151.04</v>
      </c>
    </row>
    <row r="63" spans="2:5">
      <c r="B63" s="53" t="s">
        <v>69</v>
      </c>
      <c r="C63" s="8">
        <f>医学人文!G35</f>
        <v>2926</v>
      </c>
      <c r="D63">
        <v>0.44</v>
      </c>
      <c r="E63">
        <f t="shared" si="0"/>
        <v>1287.44</v>
      </c>
    </row>
    <row r="64" spans="2:5">
      <c r="B64" s="54" t="s">
        <v>70</v>
      </c>
      <c r="C64" s="8">
        <f>医学人文!G41</f>
        <v>896</v>
      </c>
      <c r="D64">
        <v>0.44</v>
      </c>
      <c r="E64">
        <f t="shared" si="0"/>
        <v>394.24</v>
      </c>
    </row>
    <row r="65" spans="2:5">
      <c r="B65" s="54" t="s">
        <v>71</v>
      </c>
      <c r="C65" s="8">
        <f>医学人文!G52</f>
        <v>3756.8</v>
      </c>
      <c r="D65">
        <v>0.44</v>
      </c>
      <c r="E65">
        <f t="shared" si="0"/>
        <v>1652.992</v>
      </c>
    </row>
    <row r="66" spans="2:5">
      <c r="B66" s="55" t="s">
        <v>72</v>
      </c>
      <c r="C66" s="8">
        <f>医学人文!G58</f>
        <v>512</v>
      </c>
      <c r="D66">
        <v>0.44</v>
      </c>
      <c r="E66">
        <f t="shared" si="0"/>
        <v>225.28</v>
      </c>
    </row>
    <row r="67" spans="1:5">
      <c r="A67" t="s">
        <v>73</v>
      </c>
      <c r="B67" s="56" t="s">
        <v>74</v>
      </c>
      <c r="C67" s="8">
        <f>公管系!G6</f>
        <v>4200</v>
      </c>
      <c r="D67">
        <v>0.44</v>
      </c>
      <c r="E67">
        <f t="shared" ref="E67:E87" si="1">D67*C67</f>
        <v>1848</v>
      </c>
    </row>
    <row r="68" spans="2:5">
      <c r="B68" s="56" t="s">
        <v>75</v>
      </c>
      <c r="C68" s="8">
        <f>公管系!G14</f>
        <v>3504</v>
      </c>
      <c r="D68">
        <v>0.44</v>
      </c>
      <c r="E68">
        <f t="shared" si="1"/>
        <v>1541.76</v>
      </c>
    </row>
    <row r="69" spans="2:5">
      <c r="B69" s="56" t="s">
        <v>76</v>
      </c>
      <c r="C69" s="8">
        <f>公管系!G23</f>
        <v>3408</v>
      </c>
      <c r="D69">
        <v>0.44</v>
      </c>
      <c r="E69">
        <f t="shared" si="1"/>
        <v>1499.52</v>
      </c>
    </row>
    <row r="70" spans="2:5">
      <c r="B70" s="56" t="s">
        <v>77</v>
      </c>
      <c r="C70" s="8">
        <f>公管系!G33</f>
        <v>2176</v>
      </c>
      <c r="D70">
        <v>0.44</v>
      </c>
      <c r="E70">
        <f t="shared" si="1"/>
        <v>957.44</v>
      </c>
    </row>
    <row r="71" spans="2:5">
      <c r="B71" s="56" t="s">
        <v>78</v>
      </c>
      <c r="C71" s="8">
        <f>公管系!G45</f>
        <v>4696</v>
      </c>
      <c r="D71">
        <v>0.44</v>
      </c>
      <c r="E71">
        <f t="shared" si="1"/>
        <v>2066.24</v>
      </c>
    </row>
    <row r="72" spans="2:5">
      <c r="B72" s="56" t="s">
        <v>79</v>
      </c>
      <c r="C72" s="8">
        <f>公管系!G56</f>
        <v>3184</v>
      </c>
      <c r="D72">
        <v>0.44</v>
      </c>
      <c r="E72">
        <f t="shared" si="1"/>
        <v>1400.96</v>
      </c>
    </row>
    <row r="73" spans="2:5">
      <c r="B73" s="56" t="s">
        <v>80</v>
      </c>
      <c r="C73" s="8">
        <f>公管系!G63</f>
        <v>944</v>
      </c>
      <c r="D73">
        <v>0.44</v>
      </c>
      <c r="E73">
        <f t="shared" si="1"/>
        <v>415.36</v>
      </c>
    </row>
    <row r="74" spans="2:5">
      <c r="B74" s="56" t="s">
        <v>81</v>
      </c>
      <c r="C74" s="8">
        <f>公管系!G72</f>
        <v>1664</v>
      </c>
      <c r="D74">
        <v>0.44</v>
      </c>
      <c r="E74">
        <f t="shared" si="1"/>
        <v>732.16</v>
      </c>
    </row>
    <row r="75" spans="1:5">
      <c r="A75" t="s">
        <v>82</v>
      </c>
      <c r="B75" s="57" t="s">
        <v>83</v>
      </c>
      <c r="C75" s="8">
        <f>社会学系!G9</f>
        <v>2616</v>
      </c>
      <c r="D75">
        <v>0.44</v>
      </c>
      <c r="E75">
        <f t="shared" si="1"/>
        <v>1151.04</v>
      </c>
    </row>
    <row r="76" spans="2:5">
      <c r="B76" s="57" t="s">
        <v>84</v>
      </c>
      <c r="C76" s="8">
        <f>社会学系!G18</f>
        <v>2019.2</v>
      </c>
      <c r="D76">
        <v>0.44</v>
      </c>
      <c r="E76">
        <f t="shared" si="1"/>
        <v>888.448</v>
      </c>
    </row>
    <row r="77" spans="2:5">
      <c r="B77" s="57" t="s">
        <v>85</v>
      </c>
      <c r="C77" s="8">
        <f>社会学系!G26</f>
        <v>1966</v>
      </c>
      <c r="D77">
        <v>0.44</v>
      </c>
      <c r="E77">
        <f t="shared" si="1"/>
        <v>865.04</v>
      </c>
    </row>
    <row r="78" spans="2:5">
      <c r="B78" s="57" t="s">
        <v>86</v>
      </c>
      <c r="C78" s="8">
        <f>社会学系!G32</f>
        <v>1200</v>
      </c>
      <c r="D78">
        <v>0.44</v>
      </c>
      <c r="E78">
        <f t="shared" si="1"/>
        <v>528</v>
      </c>
    </row>
    <row r="79" spans="2:5">
      <c r="B79" s="57" t="s">
        <v>87</v>
      </c>
      <c r="C79" s="8">
        <f>社会学系!G40</f>
        <v>1696</v>
      </c>
      <c r="D79">
        <v>0.44</v>
      </c>
      <c r="E79">
        <f t="shared" si="1"/>
        <v>746.24</v>
      </c>
    </row>
    <row r="80" spans="2:5">
      <c r="B80" s="57" t="s">
        <v>88</v>
      </c>
      <c r="C80" s="8">
        <f>社会学系!G48</f>
        <v>1104</v>
      </c>
      <c r="D80">
        <v>0.44</v>
      </c>
      <c r="E80">
        <f t="shared" si="1"/>
        <v>485.76</v>
      </c>
    </row>
    <row r="81" spans="2:5">
      <c r="B81" s="57" t="s">
        <v>89</v>
      </c>
      <c r="C81" s="8">
        <f>社会学系!G55</f>
        <v>1203.2</v>
      </c>
      <c r="D81">
        <v>0.44</v>
      </c>
      <c r="E81">
        <f t="shared" si="1"/>
        <v>529.408</v>
      </c>
    </row>
    <row r="82" spans="2:5">
      <c r="B82" s="58" t="s">
        <v>90</v>
      </c>
      <c r="C82" s="8">
        <f>社会学系!G64</f>
        <v>2934</v>
      </c>
      <c r="D82">
        <v>0.44</v>
      </c>
      <c r="E82">
        <f t="shared" si="1"/>
        <v>1290.96</v>
      </c>
    </row>
    <row r="83" spans="2:5">
      <c r="B83" s="58" t="s">
        <v>91</v>
      </c>
      <c r="C83" s="8">
        <f>社会学系!G72</f>
        <v>4184</v>
      </c>
      <c r="D83">
        <v>0.44</v>
      </c>
      <c r="E83">
        <f t="shared" si="1"/>
        <v>1840.96</v>
      </c>
    </row>
    <row r="84" spans="2:5">
      <c r="B84" s="58" t="s">
        <v>92</v>
      </c>
      <c r="C84" s="8">
        <f>社会学系!G77</f>
        <v>256</v>
      </c>
      <c r="D84">
        <v>0.44</v>
      </c>
      <c r="E84">
        <f t="shared" si="1"/>
        <v>112.64</v>
      </c>
    </row>
    <row r="85" spans="2:5">
      <c r="B85" s="58" t="s">
        <v>93</v>
      </c>
      <c r="C85" s="8">
        <f>社会学系!G81</f>
        <v>1000</v>
      </c>
      <c r="D85">
        <v>0.44</v>
      </c>
      <c r="E85">
        <f t="shared" si="1"/>
        <v>440</v>
      </c>
    </row>
    <row r="87" ht="19.5" spans="2:5">
      <c r="B87" s="59" t="s">
        <v>94</v>
      </c>
      <c r="C87" s="8">
        <f>SUM(C2:C85)</f>
        <v>240388</v>
      </c>
      <c r="D87">
        <v>0.44</v>
      </c>
      <c r="E87">
        <f t="shared" si="1"/>
        <v>105770.72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1"/>
  <sheetViews>
    <sheetView zoomScale="125" zoomScaleNormal="125" workbookViewId="0">
      <pane ySplit="1" topLeftCell="A234" activePane="bottomLeft" state="frozen"/>
      <selection/>
      <selection pane="bottomLeft" activeCell="F117" sqref="F117"/>
    </sheetView>
  </sheetViews>
  <sheetFormatPr defaultColWidth="9" defaultRowHeight="14.25" outlineLevelCol="7"/>
  <cols>
    <col min="1" max="1" width="12.5" customWidth="1"/>
    <col min="3" max="3" width="45.5" style="29" customWidth="1"/>
    <col min="4" max="4" width="17" style="8" customWidth="1"/>
    <col min="5" max="7" width="10.8333333333333" style="8"/>
    <col min="8" max="8" width="18.5" style="30" customWidth="1"/>
  </cols>
  <sheetData>
    <row r="1" s="37" customFormat="1" spans="1:8">
      <c r="A1" s="1" t="s">
        <v>0</v>
      </c>
      <c r="B1" s="1" t="s">
        <v>95</v>
      </c>
      <c r="C1" s="2" t="s">
        <v>96</v>
      </c>
      <c r="D1" s="4" t="s">
        <v>97</v>
      </c>
      <c r="E1" s="4" t="s">
        <v>98</v>
      </c>
      <c r="F1" s="4" t="s">
        <v>99</v>
      </c>
      <c r="G1" s="4" t="s">
        <v>1</v>
      </c>
      <c r="H1" s="4" t="s">
        <v>100</v>
      </c>
    </row>
    <row r="2" spans="1:7">
      <c r="A2" t="s">
        <v>5</v>
      </c>
      <c r="B2" s="17" t="s">
        <v>101</v>
      </c>
      <c r="C2" s="29" t="s">
        <v>102</v>
      </c>
      <c r="D2" s="8">
        <v>36</v>
      </c>
      <c r="E2" s="8">
        <v>8</v>
      </c>
      <c r="F2" s="8">
        <v>1.2</v>
      </c>
      <c r="G2" s="8">
        <f>F2*E2*D2</f>
        <v>345.6</v>
      </c>
    </row>
    <row r="3" spans="2:7">
      <c r="B3" s="17"/>
      <c r="C3" s="29" t="s">
        <v>103</v>
      </c>
      <c r="D3" s="8">
        <v>54</v>
      </c>
      <c r="E3" s="8">
        <v>8</v>
      </c>
      <c r="F3" s="8">
        <v>1</v>
      </c>
      <c r="G3" s="8">
        <f t="shared" ref="G3:G4" si="0">F3*E3*D3</f>
        <v>432</v>
      </c>
    </row>
    <row r="4" spans="2:7">
      <c r="B4" s="17"/>
      <c r="C4" s="29" t="s">
        <v>104</v>
      </c>
      <c r="D4" s="8">
        <v>36</v>
      </c>
      <c r="E4" s="8">
        <v>8</v>
      </c>
      <c r="F4" s="8">
        <v>1</v>
      </c>
      <c r="G4" s="8">
        <f t="shared" si="0"/>
        <v>288</v>
      </c>
    </row>
    <row r="5" ht="28.5" spans="2:7">
      <c r="B5" s="9" t="s">
        <v>105</v>
      </c>
      <c r="C5" s="29" t="s">
        <v>106</v>
      </c>
      <c r="D5" s="8" t="s">
        <v>107</v>
      </c>
      <c r="E5" s="8">
        <v>5000</v>
      </c>
      <c r="F5" s="8">
        <v>1</v>
      </c>
      <c r="G5" s="8">
        <f>F5*E5</f>
        <v>5000</v>
      </c>
    </row>
    <row r="6" spans="2:7">
      <c r="B6" s="9"/>
      <c r="C6" s="29" t="s">
        <v>108</v>
      </c>
      <c r="D6" s="8" t="s">
        <v>109</v>
      </c>
      <c r="E6" s="8">
        <v>700</v>
      </c>
      <c r="F6" s="8">
        <v>1</v>
      </c>
      <c r="G6" s="8">
        <f t="shared" ref="G6:G10" si="1">F6*E6</f>
        <v>700</v>
      </c>
    </row>
    <row r="7" spans="2:7">
      <c r="B7" s="9"/>
      <c r="C7" s="29" t="s">
        <v>110</v>
      </c>
      <c r="D7" s="8" t="s">
        <v>111</v>
      </c>
      <c r="E7" s="8">
        <v>200</v>
      </c>
      <c r="F7" s="8">
        <v>1</v>
      </c>
      <c r="G7" s="8">
        <f t="shared" si="1"/>
        <v>200</v>
      </c>
    </row>
    <row r="8" ht="42.75" spans="2:8">
      <c r="B8" s="9"/>
      <c r="C8" s="29" t="s">
        <v>112</v>
      </c>
      <c r="D8" s="8" t="s">
        <v>111</v>
      </c>
      <c r="E8" s="8">
        <v>200</v>
      </c>
      <c r="F8" s="8">
        <v>1</v>
      </c>
      <c r="G8" s="8">
        <f t="shared" si="1"/>
        <v>200</v>
      </c>
      <c r="H8" s="30" t="s">
        <v>113</v>
      </c>
    </row>
    <row r="9" spans="2:7">
      <c r="B9" s="9"/>
      <c r="C9" s="29" t="s">
        <v>114</v>
      </c>
      <c r="D9" s="8" t="s">
        <v>115</v>
      </c>
      <c r="E9" s="8">
        <v>0</v>
      </c>
      <c r="F9" s="8">
        <v>1</v>
      </c>
      <c r="G9" s="8">
        <f t="shared" si="1"/>
        <v>0</v>
      </c>
    </row>
    <row r="10" ht="28.5" spans="2:7">
      <c r="B10" s="14" t="s">
        <v>116</v>
      </c>
      <c r="C10" s="29" t="s">
        <v>117</v>
      </c>
      <c r="D10" s="8" t="s">
        <v>118</v>
      </c>
      <c r="E10" s="8">
        <v>2000</v>
      </c>
      <c r="F10" s="8">
        <v>1</v>
      </c>
      <c r="G10" s="8">
        <f t="shared" si="1"/>
        <v>2000</v>
      </c>
    </row>
    <row r="11" spans="6:7">
      <c r="F11" s="12" t="s">
        <v>94</v>
      </c>
      <c r="G11" s="12">
        <f>SUM(G2:G10)</f>
        <v>9165.6</v>
      </c>
    </row>
    <row r="14" spans="1:7">
      <c r="A14" t="s">
        <v>119</v>
      </c>
      <c r="B14" s="17" t="s">
        <v>101</v>
      </c>
      <c r="C14" s="29" t="s">
        <v>120</v>
      </c>
      <c r="D14" s="8">
        <v>32</v>
      </c>
      <c r="E14" s="8">
        <v>8</v>
      </c>
      <c r="F14" s="8">
        <v>1</v>
      </c>
      <c r="G14" s="8">
        <f>F14*E14*D14</f>
        <v>256</v>
      </c>
    </row>
    <row r="15" spans="2:7">
      <c r="B15" s="17"/>
      <c r="C15" s="29" t="s">
        <v>121</v>
      </c>
      <c r="D15" s="8">
        <v>54</v>
      </c>
      <c r="E15" s="8">
        <v>8</v>
      </c>
      <c r="F15" s="8">
        <v>1</v>
      </c>
      <c r="G15" s="8">
        <f t="shared" ref="G15:G16" si="2">F15*E15*D15</f>
        <v>432</v>
      </c>
    </row>
    <row r="16" spans="2:7">
      <c r="B16" s="17"/>
      <c r="C16" s="29" t="s">
        <v>122</v>
      </c>
      <c r="D16" s="8">
        <v>6</v>
      </c>
      <c r="E16" s="8">
        <v>8</v>
      </c>
      <c r="F16" s="8">
        <v>1</v>
      </c>
      <c r="G16" s="8">
        <f t="shared" si="2"/>
        <v>48</v>
      </c>
    </row>
    <row r="17" spans="6:7">
      <c r="F17" s="12" t="s">
        <v>94</v>
      </c>
      <c r="G17" s="12">
        <f>SUM(G14:G16)</f>
        <v>736</v>
      </c>
    </row>
    <row r="20" spans="1:7">
      <c r="A20" t="s">
        <v>123</v>
      </c>
      <c r="B20" s="5" t="s">
        <v>101</v>
      </c>
      <c r="C20" s="29" t="s">
        <v>124</v>
      </c>
      <c r="D20" s="8">
        <v>32</v>
      </c>
      <c r="E20" s="8">
        <v>8</v>
      </c>
      <c r="F20" s="8">
        <v>1.2</v>
      </c>
      <c r="G20" s="8">
        <f>F20*E20*D20</f>
        <v>307.2</v>
      </c>
    </row>
    <row r="21" spans="2:7">
      <c r="B21" s="5"/>
      <c r="C21" s="29" t="s">
        <v>125</v>
      </c>
      <c r="D21" s="8">
        <v>54</v>
      </c>
      <c r="E21" s="8">
        <v>8</v>
      </c>
      <c r="F21" s="8">
        <v>1</v>
      </c>
      <c r="G21" s="8">
        <f t="shared" ref="G21:G24" si="3">F21*E21*D21</f>
        <v>432</v>
      </c>
    </row>
    <row r="22" spans="2:7">
      <c r="B22" s="5"/>
      <c r="C22" s="29" t="s">
        <v>126</v>
      </c>
      <c r="D22" s="8">
        <v>54</v>
      </c>
      <c r="E22" s="8">
        <v>8</v>
      </c>
      <c r="F22" s="8">
        <v>1</v>
      </c>
      <c r="G22" s="8">
        <f t="shared" si="3"/>
        <v>432</v>
      </c>
    </row>
    <row r="23" spans="2:7">
      <c r="B23" s="5"/>
      <c r="C23" s="29" t="s">
        <v>127</v>
      </c>
      <c r="D23" s="8">
        <v>27</v>
      </c>
      <c r="E23" s="8">
        <v>8</v>
      </c>
      <c r="F23" s="8">
        <v>1</v>
      </c>
      <c r="G23" s="8">
        <f t="shared" si="3"/>
        <v>216</v>
      </c>
    </row>
    <row r="24" spans="2:7">
      <c r="B24" s="5"/>
      <c r="C24" s="29" t="s">
        <v>128</v>
      </c>
      <c r="D24" s="8">
        <v>54</v>
      </c>
      <c r="E24" s="8">
        <v>8</v>
      </c>
      <c r="F24" s="8">
        <v>1</v>
      </c>
      <c r="G24" s="8">
        <f t="shared" si="3"/>
        <v>432</v>
      </c>
    </row>
    <row r="25" ht="28.5" spans="2:7">
      <c r="B25" s="9" t="s">
        <v>105</v>
      </c>
      <c r="C25" s="29" t="s">
        <v>129</v>
      </c>
      <c r="D25" s="8" t="s">
        <v>111</v>
      </c>
      <c r="E25" s="8">
        <v>200</v>
      </c>
      <c r="F25" s="8">
        <v>1</v>
      </c>
      <c r="G25" s="8">
        <f>E25</f>
        <v>200</v>
      </c>
    </row>
    <row r="26" ht="28.5" spans="2:7">
      <c r="B26" s="9"/>
      <c r="C26" s="29" t="s">
        <v>130</v>
      </c>
      <c r="D26" s="8" t="s">
        <v>111</v>
      </c>
      <c r="E26" s="8">
        <v>200</v>
      </c>
      <c r="F26" s="8">
        <v>1</v>
      </c>
      <c r="G26" s="8">
        <f>E26</f>
        <v>200</v>
      </c>
    </row>
    <row r="27" ht="28.5" spans="2:7">
      <c r="B27" s="9"/>
      <c r="C27" s="29" t="s">
        <v>131</v>
      </c>
      <c r="D27" s="8" t="s">
        <v>111</v>
      </c>
      <c r="E27" s="8">
        <v>200</v>
      </c>
      <c r="F27" s="8">
        <v>1</v>
      </c>
      <c r="G27" s="8">
        <f t="shared" ref="G27:G28" si="4">E27</f>
        <v>200</v>
      </c>
    </row>
    <row r="28" ht="28.5" spans="2:7">
      <c r="B28" s="9"/>
      <c r="C28" s="29" t="s">
        <v>132</v>
      </c>
      <c r="D28" s="8" t="s">
        <v>111</v>
      </c>
      <c r="E28" s="8">
        <v>200</v>
      </c>
      <c r="F28" s="8">
        <v>1</v>
      </c>
      <c r="G28" s="8">
        <f t="shared" si="4"/>
        <v>200</v>
      </c>
    </row>
    <row r="29" spans="6:7">
      <c r="F29" s="12" t="s">
        <v>94</v>
      </c>
      <c r="G29" s="12">
        <f>SUM(G20:G28)</f>
        <v>2619.2</v>
      </c>
    </row>
    <row r="32" spans="1:7">
      <c r="A32" s="6" t="s">
        <v>133</v>
      </c>
      <c r="B32" s="5" t="s">
        <v>101</v>
      </c>
      <c r="C32" s="29" t="s">
        <v>134</v>
      </c>
      <c r="D32" s="8">
        <v>18</v>
      </c>
      <c r="E32" s="8">
        <v>8</v>
      </c>
      <c r="F32" s="8">
        <v>1.2</v>
      </c>
      <c r="G32" s="8">
        <f>F32*E32*D32</f>
        <v>172.8</v>
      </c>
    </row>
    <row r="33" spans="1:7">
      <c r="A33" s="6"/>
      <c r="B33" s="5"/>
      <c r="C33" s="29" t="s">
        <v>135</v>
      </c>
      <c r="D33" s="8">
        <v>36</v>
      </c>
      <c r="E33" s="8">
        <v>8</v>
      </c>
      <c r="F33" s="8">
        <v>1.2</v>
      </c>
      <c r="G33" s="8">
        <f t="shared" ref="G33:G38" si="5">F33*E33*D33</f>
        <v>345.6</v>
      </c>
    </row>
    <row r="34" spans="2:7">
      <c r="B34" s="5"/>
      <c r="C34" s="29" t="s">
        <v>136</v>
      </c>
      <c r="D34" s="8">
        <v>18</v>
      </c>
      <c r="E34" s="8">
        <v>8</v>
      </c>
      <c r="F34" s="8">
        <v>1.2</v>
      </c>
      <c r="G34" s="8">
        <f t="shared" si="5"/>
        <v>172.8</v>
      </c>
    </row>
    <row r="35" spans="2:7">
      <c r="B35" s="5"/>
      <c r="C35" s="29" t="s">
        <v>137</v>
      </c>
      <c r="D35" s="8">
        <v>36</v>
      </c>
      <c r="E35" s="8">
        <v>8</v>
      </c>
      <c r="F35" s="8">
        <v>1.2</v>
      </c>
      <c r="G35" s="8">
        <f t="shared" si="5"/>
        <v>345.6</v>
      </c>
    </row>
    <row r="36" spans="2:7">
      <c r="B36" s="5"/>
      <c r="C36" s="29" t="s">
        <v>138</v>
      </c>
      <c r="D36" s="8">
        <v>54</v>
      </c>
      <c r="E36" s="8">
        <v>8</v>
      </c>
      <c r="F36" s="8">
        <v>1</v>
      </c>
      <c r="G36" s="8">
        <f t="shared" si="5"/>
        <v>432</v>
      </c>
    </row>
    <row r="37" spans="2:7">
      <c r="B37" s="5"/>
      <c r="C37" s="29" t="s">
        <v>139</v>
      </c>
      <c r="D37" s="8">
        <v>48</v>
      </c>
      <c r="E37" s="8">
        <v>8</v>
      </c>
      <c r="F37" s="8">
        <v>1</v>
      </c>
      <c r="G37" s="8">
        <f t="shared" si="5"/>
        <v>384</v>
      </c>
    </row>
    <row r="38" spans="2:7">
      <c r="B38" s="5"/>
      <c r="C38" s="29" t="s">
        <v>140</v>
      </c>
      <c r="D38" s="8">
        <v>32</v>
      </c>
      <c r="E38" s="8">
        <v>8</v>
      </c>
      <c r="F38" s="8">
        <v>1</v>
      </c>
      <c r="G38" s="8">
        <f t="shared" si="5"/>
        <v>256</v>
      </c>
    </row>
    <row r="39" spans="6:7">
      <c r="F39" s="12" t="s">
        <v>94</v>
      </c>
      <c r="G39" s="12">
        <f>SUM(G32:G38)</f>
        <v>2108.8</v>
      </c>
    </row>
    <row r="42" spans="1:7">
      <c r="A42" t="s">
        <v>141</v>
      </c>
      <c r="B42" s="5" t="s">
        <v>101</v>
      </c>
      <c r="C42" s="29" t="s">
        <v>142</v>
      </c>
      <c r="D42" s="8">
        <v>36</v>
      </c>
      <c r="E42" s="8">
        <v>8</v>
      </c>
      <c r="F42" s="8">
        <v>1</v>
      </c>
      <c r="G42" s="8">
        <f>F42*E42*D42</f>
        <v>288</v>
      </c>
    </row>
    <row r="43" spans="2:7">
      <c r="B43" s="5"/>
      <c r="C43" s="29" t="s">
        <v>143</v>
      </c>
      <c r="D43" s="8">
        <v>54</v>
      </c>
      <c r="E43" s="8">
        <v>8</v>
      </c>
      <c r="F43" s="8">
        <v>1</v>
      </c>
      <c r="G43" s="8">
        <f t="shared" ref="G43:G47" si="6">F43*E43*D43</f>
        <v>432</v>
      </c>
    </row>
    <row r="44" spans="2:7">
      <c r="B44" s="5"/>
      <c r="C44" s="29" t="s">
        <v>144</v>
      </c>
      <c r="D44" s="8">
        <v>36</v>
      </c>
      <c r="E44" s="8">
        <v>8</v>
      </c>
      <c r="F44" s="8">
        <v>1</v>
      </c>
      <c r="G44" s="8">
        <f t="shared" si="6"/>
        <v>288</v>
      </c>
    </row>
    <row r="45" spans="2:7">
      <c r="B45" s="5"/>
      <c r="C45" s="29" t="s">
        <v>145</v>
      </c>
      <c r="D45" s="8">
        <v>36</v>
      </c>
      <c r="E45" s="8">
        <v>8</v>
      </c>
      <c r="F45" s="8">
        <v>1</v>
      </c>
      <c r="G45" s="8">
        <f t="shared" si="6"/>
        <v>288</v>
      </c>
    </row>
    <row r="46" spans="2:7">
      <c r="B46" s="8"/>
      <c r="C46" s="29" t="s">
        <v>146</v>
      </c>
      <c r="D46" s="8">
        <v>32</v>
      </c>
      <c r="E46" s="8">
        <v>8</v>
      </c>
      <c r="F46" s="8">
        <v>1</v>
      </c>
      <c r="G46" s="8">
        <f t="shared" si="6"/>
        <v>256</v>
      </c>
    </row>
    <row r="47" spans="2:7">
      <c r="B47" s="8"/>
      <c r="C47" s="29" t="s">
        <v>147</v>
      </c>
      <c r="D47" s="8">
        <v>36</v>
      </c>
      <c r="E47" s="8">
        <v>8</v>
      </c>
      <c r="F47" s="8">
        <v>1</v>
      </c>
      <c r="G47" s="8">
        <f t="shared" si="6"/>
        <v>288</v>
      </c>
    </row>
    <row r="48" spans="2:7">
      <c r="B48" s="10" t="s">
        <v>148</v>
      </c>
      <c r="C48" s="29" t="s">
        <v>149</v>
      </c>
      <c r="D48" s="8" t="s">
        <v>149</v>
      </c>
      <c r="E48" s="8">
        <v>0</v>
      </c>
      <c r="F48" s="8">
        <v>1</v>
      </c>
      <c r="G48" s="8">
        <f>E48</f>
        <v>0</v>
      </c>
    </row>
    <row r="49" spans="2:7">
      <c r="B49" s="9" t="s">
        <v>105</v>
      </c>
      <c r="C49" s="29" t="s">
        <v>150</v>
      </c>
      <c r="D49" s="8" t="s">
        <v>111</v>
      </c>
      <c r="E49" s="8">
        <v>200</v>
      </c>
      <c r="F49" s="8">
        <v>1</v>
      </c>
      <c r="G49" s="8">
        <f>E49</f>
        <v>200</v>
      </c>
    </row>
    <row r="50" spans="6:7">
      <c r="F50" s="12" t="s">
        <v>94</v>
      </c>
      <c r="G50" s="12">
        <f>SUM(G42:G49)</f>
        <v>2040</v>
      </c>
    </row>
    <row r="53" spans="1:7">
      <c r="A53" t="s">
        <v>151</v>
      </c>
      <c r="B53" s="5" t="s">
        <v>101</v>
      </c>
      <c r="C53" s="29" t="s">
        <v>152</v>
      </c>
      <c r="D53" s="8">
        <v>36</v>
      </c>
      <c r="E53" s="8">
        <v>8</v>
      </c>
      <c r="F53" s="8">
        <v>1</v>
      </c>
      <c r="G53" s="8">
        <f>F53*E53*D53</f>
        <v>288</v>
      </c>
    </row>
    <row r="54" spans="2:7">
      <c r="B54" s="5"/>
      <c r="C54" s="29" t="s">
        <v>153</v>
      </c>
      <c r="D54" s="8">
        <v>54</v>
      </c>
      <c r="E54" s="8">
        <v>8</v>
      </c>
      <c r="F54" s="8">
        <v>1</v>
      </c>
      <c r="G54" s="8">
        <f t="shared" ref="G54:G59" si="7">F54*E54*D54</f>
        <v>432</v>
      </c>
    </row>
    <row r="55" spans="2:7">
      <c r="B55" s="5"/>
      <c r="C55" s="29" t="s">
        <v>154</v>
      </c>
      <c r="D55" s="8">
        <v>48</v>
      </c>
      <c r="E55" s="8">
        <v>8</v>
      </c>
      <c r="F55" s="8">
        <v>1</v>
      </c>
      <c r="G55" s="8">
        <f t="shared" si="7"/>
        <v>384</v>
      </c>
    </row>
    <row r="56" spans="2:7">
      <c r="B56" s="5"/>
      <c r="C56" s="29" t="s">
        <v>155</v>
      </c>
      <c r="D56" s="8">
        <v>32</v>
      </c>
      <c r="E56" s="8">
        <v>8</v>
      </c>
      <c r="F56" s="8">
        <v>1</v>
      </c>
      <c r="G56" s="8">
        <f t="shared" si="7"/>
        <v>256</v>
      </c>
    </row>
    <row r="57" spans="2:7">
      <c r="B57" s="8"/>
      <c r="C57" s="29" t="s">
        <v>156</v>
      </c>
      <c r="D57" s="8">
        <v>54</v>
      </c>
      <c r="E57" s="8">
        <v>8</v>
      </c>
      <c r="F57" s="8">
        <v>1</v>
      </c>
      <c r="G57" s="8">
        <f t="shared" si="7"/>
        <v>432</v>
      </c>
    </row>
    <row r="58" spans="2:7">
      <c r="B58" s="8"/>
      <c r="C58" s="29" t="s">
        <v>157</v>
      </c>
      <c r="D58" s="8">
        <v>18</v>
      </c>
      <c r="E58" s="8">
        <v>8</v>
      </c>
      <c r="F58" s="8">
        <v>1.2</v>
      </c>
      <c r="G58" s="8">
        <f t="shared" si="7"/>
        <v>172.8</v>
      </c>
    </row>
    <row r="59" spans="2:7">
      <c r="B59" s="5"/>
      <c r="C59" s="29" t="s">
        <v>158</v>
      </c>
      <c r="D59" s="8">
        <v>36</v>
      </c>
      <c r="E59" s="8">
        <v>8</v>
      </c>
      <c r="F59" s="8">
        <v>1.2</v>
      </c>
      <c r="G59" s="8">
        <f t="shared" si="7"/>
        <v>345.6</v>
      </c>
    </row>
    <row r="60" ht="28.5" spans="2:7">
      <c r="B60" s="9" t="s">
        <v>105</v>
      </c>
      <c r="C60" s="29" t="s">
        <v>159</v>
      </c>
      <c r="D60" s="8" t="s">
        <v>160</v>
      </c>
      <c r="E60" s="8">
        <v>1000</v>
      </c>
      <c r="F60" s="8">
        <v>1</v>
      </c>
      <c r="G60" s="8">
        <v>200</v>
      </c>
    </row>
    <row r="61" ht="28.5" spans="2:7">
      <c r="B61" s="9"/>
      <c r="C61" s="29" t="s">
        <v>161</v>
      </c>
      <c r="D61" s="8" t="s">
        <v>111</v>
      </c>
      <c r="E61" s="8">
        <v>200</v>
      </c>
      <c r="F61" s="8">
        <v>1</v>
      </c>
      <c r="G61" s="8">
        <v>200</v>
      </c>
    </row>
    <row r="62" ht="28.5" spans="2:7">
      <c r="B62" s="9"/>
      <c r="C62" s="29" t="s">
        <v>162</v>
      </c>
      <c r="D62" s="8" t="s">
        <v>111</v>
      </c>
      <c r="E62" s="8">
        <v>200</v>
      </c>
      <c r="F62" s="8">
        <v>1</v>
      </c>
      <c r="G62" s="8">
        <v>200</v>
      </c>
    </row>
    <row r="63" spans="6:7">
      <c r="F63" s="12" t="s">
        <v>94</v>
      </c>
      <c r="G63" s="12">
        <f>SUM(G53:G62)</f>
        <v>2910.4</v>
      </c>
    </row>
    <row r="66" spans="1:7">
      <c r="A66" t="s">
        <v>163</v>
      </c>
      <c r="B66" s="5" t="s">
        <v>101</v>
      </c>
      <c r="C66" s="29" t="s">
        <v>164</v>
      </c>
      <c r="D66" s="8">
        <v>18</v>
      </c>
      <c r="E66" s="8">
        <v>8</v>
      </c>
      <c r="F66" s="8">
        <v>1.2</v>
      </c>
      <c r="G66" s="8">
        <f>F66*E66*D66</f>
        <v>172.8</v>
      </c>
    </row>
    <row r="67" spans="2:7">
      <c r="B67" s="5"/>
      <c r="C67" s="29" t="s">
        <v>165</v>
      </c>
      <c r="D67" s="8">
        <v>54</v>
      </c>
      <c r="E67" s="8">
        <v>8</v>
      </c>
      <c r="F67" s="8">
        <v>1</v>
      </c>
      <c r="G67" s="8">
        <f t="shared" ref="G67:G71" si="8">F67*E67*D67</f>
        <v>432</v>
      </c>
    </row>
    <row r="68" spans="2:7">
      <c r="B68" s="5"/>
      <c r="C68" s="29" t="s">
        <v>166</v>
      </c>
      <c r="D68" s="8">
        <v>36</v>
      </c>
      <c r="E68" s="8">
        <v>8</v>
      </c>
      <c r="F68" s="8">
        <v>1</v>
      </c>
      <c r="G68" s="8">
        <f t="shared" si="8"/>
        <v>288</v>
      </c>
    </row>
    <row r="69" spans="2:7">
      <c r="B69" s="5"/>
      <c r="C69" s="29" t="s">
        <v>167</v>
      </c>
      <c r="D69" s="8">
        <v>16</v>
      </c>
      <c r="E69" s="8">
        <v>8</v>
      </c>
      <c r="F69" s="8">
        <v>1</v>
      </c>
      <c r="G69" s="8">
        <f t="shared" si="8"/>
        <v>128</v>
      </c>
    </row>
    <row r="70" spans="2:7">
      <c r="B70" s="5"/>
      <c r="C70" s="29" t="s">
        <v>120</v>
      </c>
      <c r="D70" s="8">
        <v>6</v>
      </c>
      <c r="E70" s="8">
        <v>8</v>
      </c>
      <c r="F70" s="8">
        <v>1</v>
      </c>
      <c r="G70" s="8">
        <f t="shared" si="8"/>
        <v>48</v>
      </c>
    </row>
    <row r="71" spans="2:7">
      <c r="B71" s="5"/>
      <c r="C71" s="29" t="s">
        <v>168</v>
      </c>
      <c r="D71" s="8">
        <v>36</v>
      </c>
      <c r="E71" s="8">
        <v>8</v>
      </c>
      <c r="F71" s="8">
        <v>1</v>
      </c>
      <c r="G71" s="8">
        <f t="shared" si="8"/>
        <v>288</v>
      </c>
    </row>
    <row r="72" ht="28.5" spans="2:7">
      <c r="B72" s="38" t="s">
        <v>105</v>
      </c>
      <c r="C72" s="29" t="s">
        <v>169</v>
      </c>
      <c r="D72" s="8" t="s">
        <v>111</v>
      </c>
      <c r="E72" s="8">
        <v>200</v>
      </c>
      <c r="F72" s="8">
        <v>1</v>
      </c>
      <c r="G72" s="8">
        <f>F72*E72</f>
        <v>200</v>
      </c>
    </row>
    <row r="73" spans="6:7">
      <c r="F73" s="12" t="s">
        <v>94</v>
      </c>
      <c r="G73" s="12">
        <f>SUM(G66:G72)</f>
        <v>1556.8</v>
      </c>
    </row>
    <row r="76" spans="1:8">
      <c r="A76" t="s">
        <v>170</v>
      </c>
      <c r="B76" s="5" t="s">
        <v>101</v>
      </c>
      <c r="C76" s="29" t="s">
        <v>171</v>
      </c>
      <c r="D76" s="8">
        <v>84</v>
      </c>
      <c r="E76" s="8">
        <v>8</v>
      </c>
      <c r="F76" s="8">
        <v>1</v>
      </c>
      <c r="G76" s="8">
        <f>F76*E76*D76</f>
        <v>672</v>
      </c>
      <c r="H76" s="30" t="s">
        <v>172</v>
      </c>
    </row>
    <row r="77" spans="2:7">
      <c r="B77" s="5"/>
      <c r="C77" s="29" t="s">
        <v>173</v>
      </c>
      <c r="D77" s="8">
        <v>48</v>
      </c>
      <c r="E77" s="8">
        <v>8</v>
      </c>
      <c r="F77" s="8">
        <v>1</v>
      </c>
      <c r="G77" s="8">
        <f t="shared" ref="G77:G78" si="9">F77*E77*D77</f>
        <v>384</v>
      </c>
    </row>
    <row r="78" spans="2:7">
      <c r="B78" s="5"/>
      <c r="C78" s="29" t="s">
        <v>174</v>
      </c>
      <c r="D78" s="8">
        <v>32</v>
      </c>
      <c r="E78" s="8">
        <v>8</v>
      </c>
      <c r="F78" s="8">
        <v>1</v>
      </c>
      <c r="G78" s="8">
        <f t="shared" si="9"/>
        <v>256</v>
      </c>
    </row>
    <row r="79" ht="28.5" spans="2:7">
      <c r="B79" s="9" t="s">
        <v>105</v>
      </c>
      <c r="C79" s="29" t="s">
        <v>175</v>
      </c>
      <c r="D79" s="8" t="s">
        <v>111</v>
      </c>
      <c r="E79" s="8">
        <v>200</v>
      </c>
      <c r="F79" s="8">
        <v>1</v>
      </c>
      <c r="G79" s="8">
        <v>200</v>
      </c>
    </row>
    <row r="80" ht="28.5" spans="2:7">
      <c r="B80" s="8"/>
      <c r="C80" s="29" t="s">
        <v>176</v>
      </c>
      <c r="D80" s="8" t="s">
        <v>111</v>
      </c>
      <c r="E80" s="8">
        <v>200</v>
      </c>
      <c r="F80" s="8">
        <v>1</v>
      </c>
      <c r="G80" s="8">
        <v>200</v>
      </c>
    </row>
    <row r="81" spans="2:7">
      <c r="B81" s="8"/>
      <c r="C81" s="29" t="s">
        <v>177</v>
      </c>
      <c r="D81" s="8" t="s">
        <v>111</v>
      </c>
      <c r="E81" s="8">
        <v>200</v>
      </c>
      <c r="F81" s="8">
        <v>1</v>
      </c>
      <c r="G81" s="8">
        <f>F81*E81</f>
        <v>200</v>
      </c>
    </row>
    <row r="82" ht="28.5" spans="2:7">
      <c r="B82" s="12" t="s">
        <v>178</v>
      </c>
      <c r="C82" s="29" t="s">
        <v>179</v>
      </c>
      <c r="D82" s="29" t="s">
        <v>180</v>
      </c>
      <c r="E82" s="8">
        <v>3000</v>
      </c>
      <c r="F82" s="8">
        <v>1</v>
      </c>
      <c r="G82" s="8">
        <f>F82*E82</f>
        <v>3000</v>
      </c>
    </row>
    <row r="83" spans="6:7">
      <c r="F83" s="12" t="s">
        <v>94</v>
      </c>
      <c r="G83" s="12">
        <f>SUM(G76:G82)</f>
        <v>4912</v>
      </c>
    </row>
    <row r="86" spans="1:7">
      <c r="A86" t="s">
        <v>181</v>
      </c>
      <c r="B86" s="5" t="s">
        <v>101</v>
      </c>
      <c r="C86" s="29" t="s">
        <v>182</v>
      </c>
      <c r="D86" s="8">
        <v>54</v>
      </c>
      <c r="E86" s="8">
        <v>8</v>
      </c>
      <c r="F86" s="8">
        <v>1</v>
      </c>
      <c r="G86" s="8">
        <f>F86*E86*D86</f>
        <v>432</v>
      </c>
    </row>
    <row r="87" spans="2:7">
      <c r="B87" s="5"/>
      <c r="C87" s="29" t="s">
        <v>183</v>
      </c>
      <c r="D87" s="8">
        <v>54</v>
      </c>
      <c r="E87" s="8">
        <v>8</v>
      </c>
      <c r="F87" s="8">
        <v>1</v>
      </c>
      <c r="G87" s="8">
        <f t="shared" ref="G87:G89" si="10">F87*E87*D87</f>
        <v>432</v>
      </c>
    </row>
    <row r="88" spans="2:7">
      <c r="B88" s="5"/>
      <c r="C88" s="29" t="s">
        <v>143</v>
      </c>
      <c r="D88" s="8">
        <v>16</v>
      </c>
      <c r="E88" s="8">
        <v>8</v>
      </c>
      <c r="F88" s="8">
        <v>1</v>
      </c>
      <c r="G88" s="8">
        <f t="shared" si="10"/>
        <v>128</v>
      </c>
    </row>
    <row r="89" spans="2:7">
      <c r="B89" s="5"/>
      <c r="C89" s="29" t="s">
        <v>184</v>
      </c>
      <c r="D89" s="8">
        <v>32</v>
      </c>
      <c r="E89" s="8">
        <v>8</v>
      </c>
      <c r="F89" s="8">
        <v>1</v>
      </c>
      <c r="G89" s="8">
        <f t="shared" si="10"/>
        <v>256</v>
      </c>
    </row>
    <row r="90" spans="2:7">
      <c r="B90" s="12" t="s">
        <v>178</v>
      </c>
      <c r="C90" s="29" t="s">
        <v>185</v>
      </c>
      <c r="D90" s="8" t="s">
        <v>186</v>
      </c>
      <c r="E90" s="8">
        <v>1500</v>
      </c>
      <c r="F90" s="8">
        <v>1</v>
      </c>
      <c r="G90" s="8">
        <f t="shared" ref="G90:G93" si="11">F90*E90</f>
        <v>1500</v>
      </c>
    </row>
    <row r="91" spans="2:7">
      <c r="B91" s="8"/>
      <c r="C91" s="29" t="s">
        <v>187</v>
      </c>
      <c r="D91" s="8" t="s">
        <v>186</v>
      </c>
      <c r="E91" s="8">
        <v>2000</v>
      </c>
      <c r="F91" s="8">
        <v>1</v>
      </c>
      <c r="G91" s="8">
        <f t="shared" si="11"/>
        <v>2000</v>
      </c>
    </row>
    <row r="92" spans="2:7">
      <c r="B92" s="10" t="s">
        <v>148</v>
      </c>
      <c r="C92" s="29" t="s">
        <v>188</v>
      </c>
      <c r="D92" s="8" t="s">
        <v>189</v>
      </c>
      <c r="E92" s="8">
        <v>10000</v>
      </c>
      <c r="F92" s="8">
        <v>1</v>
      </c>
      <c r="G92" s="8">
        <f t="shared" si="11"/>
        <v>10000</v>
      </c>
    </row>
    <row r="93" ht="28.5" spans="2:7">
      <c r="B93" s="14" t="s">
        <v>116</v>
      </c>
      <c r="C93" s="29" t="s">
        <v>190</v>
      </c>
      <c r="D93" s="8" t="s">
        <v>191</v>
      </c>
      <c r="E93" s="8">
        <v>1500</v>
      </c>
      <c r="F93" s="8">
        <v>1</v>
      </c>
      <c r="G93" s="8">
        <f t="shared" si="11"/>
        <v>1500</v>
      </c>
    </row>
    <row r="94" spans="6:7">
      <c r="F94" s="12" t="s">
        <v>94</v>
      </c>
      <c r="G94" s="12">
        <f>SUM(G86:G93)</f>
        <v>16248</v>
      </c>
    </row>
    <row r="97" spans="1:7">
      <c r="A97" t="s">
        <v>192</v>
      </c>
      <c r="B97" s="5" t="s">
        <v>101</v>
      </c>
      <c r="C97" s="29" t="s">
        <v>193</v>
      </c>
      <c r="D97" s="8">
        <v>27</v>
      </c>
      <c r="E97" s="8">
        <v>8</v>
      </c>
      <c r="F97" s="8">
        <v>1.2</v>
      </c>
      <c r="G97" s="8">
        <f>F97*E97*D97</f>
        <v>259.2</v>
      </c>
    </row>
    <row r="98" spans="2:7">
      <c r="B98" s="5"/>
      <c r="C98" s="29" t="s">
        <v>194</v>
      </c>
      <c r="D98" s="8">
        <v>54</v>
      </c>
      <c r="E98" s="8">
        <v>8</v>
      </c>
      <c r="F98" s="8">
        <v>1</v>
      </c>
      <c r="G98" s="8">
        <f t="shared" ref="G98:G100" si="12">F98*E98*D98</f>
        <v>432</v>
      </c>
    </row>
    <row r="99" spans="2:7">
      <c r="B99" s="5"/>
      <c r="C99" s="29" t="s">
        <v>193</v>
      </c>
      <c r="D99" s="8">
        <v>27</v>
      </c>
      <c r="E99" s="8">
        <v>8</v>
      </c>
      <c r="F99" s="8">
        <v>1.2</v>
      </c>
      <c r="G99" s="8">
        <f t="shared" si="12"/>
        <v>259.2</v>
      </c>
    </row>
    <row r="100" spans="2:7">
      <c r="B100" s="5"/>
      <c r="C100" s="29" t="s">
        <v>193</v>
      </c>
      <c r="D100" s="8">
        <v>12</v>
      </c>
      <c r="E100" s="8">
        <v>8</v>
      </c>
      <c r="F100" s="8">
        <v>1</v>
      </c>
      <c r="G100" s="8">
        <f t="shared" si="12"/>
        <v>96</v>
      </c>
    </row>
    <row r="101" ht="28.5" spans="2:7">
      <c r="B101" s="9" t="s">
        <v>105</v>
      </c>
      <c r="C101" s="29" t="s">
        <v>195</v>
      </c>
      <c r="D101" s="8" t="s">
        <v>111</v>
      </c>
      <c r="E101" s="8">
        <v>200</v>
      </c>
      <c r="F101" s="8">
        <v>1</v>
      </c>
      <c r="G101" s="8">
        <v>200</v>
      </c>
    </row>
    <row r="102" ht="28.5" spans="2:7">
      <c r="B102" s="8"/>
      <c r="C102" s="29" t="s">
        <v>196</v>
      </c>
      <c r="D102" s="8" t="s">
        <v>109</v>
      </c>
      <c r="E102" s="8">
        <v>700</v>
      </c>
      <c r="F102" s="8">
        <v>1</v>
      </c>
      <c r="G102" s="8">
        <f t="shared" ref="G102:G105" si="13">F102*E102</f>
        <v>700</v>
      </c>
    </row>
    <row r="103" ht="42.75" spans="2:8">
      <c r="B103" s="8"/>
      <c r="C103" s="29" t="s">
        <v>197</v>
      </c>
      <c r="D103" s="8" t="s">
        <v>160</v>
      </c>
      <c r="E103" s="8">
        <v>1000</v>
      </c>
      <c r="F103" s="8">
        <v>1</v>
      </c>
      <c r="G103" s="8">
        <f t="shared" si="13"/>
        <v>1000</v>
      </c>
      <c r="H103" s="30" t="s">
        <v>198</v>
      </c>
    </row>
    <row r="104" ht="42.75" spans="2:7">
      <c r="B104" s="12" t="s">
        <v>178</v>
      </c>
      <c r="C104" s="29" t="s">
        <v>199</v>
      </c>
      <c r="D104" s="29" t="s">
        <v>200</v>
      </c>
      <c r="E104" s="8">
        <v>750</v>
      </c>
      <c r="F104" s="8">
        <v>1</v>
      </c>
      <c r="G104" s="8">
        <f t="shared" si="13"/>
        <v>750</v>
      </c>
    </row>
    <row r="105" ht="27" spans="2:7">
      <c r="B105" s="14" t="s">
        <v>116</v>
      </c>
      <c r="C105" s="29" t="s">
        <v>201</v>
      </c>
      <c r="D105" s="8" t="s">
        <v>202</v>
      </c>
      <c r="E105" s="8">
        <v>1000</v>
      </c>
      <c r="F105" s="8">
        <v>1</v>
      </c>
      <c r="G105" s="8">
        <f t="shared" si="13"/>
        <v>1000</v>
      </c>
    </row>
    <row r="106" spans="6:7">
      <c r="F106" s="12" t="s">
        <v>94</v>
      </c>
      <c r="G106" s="12">
        <f>SUM(G97:G105)</f>
        <v>4696.4</v>
      </c>
    </row>
    <row r="109" spans="1:7">
      <c r="A109" t="s">
        <v>203</v>
      </c>
      <c r="B109" s="5" t="s">
        <v>101</v>
      </c>
      <c r="C109" s="29" t="s">
        <v>171</v>
      </c>
      <c r="D109" s="8">
        <v>36</v>
      </c>
      <c r="E109" s="8">
        <v>8</v>
      </c>
      <c r="F109" s="8">
        <v>1</v>
      </c>
      <c r="G109" s="8">
        <f>F109*E109*D109</f>
        <v>288</v>
      </c>
    </row>
    <row r="110" spans="2:7">
      <c r="B110" s="5"/>
      <c r="C110" s="29" t="s">
        <v>171</v>
      </c>
      <c r="D110" s="8">
        <v>48</v>
      </c>
      <c r="E110" s="8">
        <v>8</v>
      </c>
      <c r="F110" s="8">
        <v>1.2</v>
      </c>
      <c r="G110" s="8">
        <f t="shared" ref="G110:G113" si="14">F110*E110*D110</f>
        <v>460.8</v>
      </c>
    </row>
    <row r="111" spans="2:7">
      <c r="B111" s="5"/>
      <c r="C111" s="29" t="s">
        <v>204</v>
      </c>
      <c r="D111" s="8">
        <v>36</v>
      </c>
      <c r="E111" s="8">
        <v>8</v>
      </c>
      <c r="F111" s="8">
        <v>1</v>
      </c>
      <c r="G111" s="8">
        <f t="shared" si="14"/>
        <v>288</v>
      </c>
    </row>
    <row r="112" spans="2:7">
      <c r="B112" s="5"/>
      <c r="C112" s="29" t="s">
        <v>205</v>
      </c>
      <c r="D112" s="8">
        <v>18</v>
      </c>
      <c r="E112" s="8">
        <v>8</v>
      </c>
      <c r="F112" s="8">
        <v>1</v>
      </c>
      <c r="G112" s="8">
        <f t="shared" si="14"/>
        <v>144</v>
      </c>
    </row>
    <row r="113" spans="2:7">
      <c r="B113" s="8"/>
      <c r="C113" s="29" t="s">
        <v>206</v>
      </c>
      <c r="D113" s="8">
        <v>36</v>
      </c>
      <c r="E113" s="8">
        <v>8</v>
      </c>
      <c r="F113" s="8">
        <v>1</v>
      </c>
      <c r="G113" s="8">
        <f t="shared" si="14"/>
        <v>288</v>
      </c>
    </row>
    <row r="114" spans="6:7">
      <c r="F114" s="12" t="s">
        <v>94</v>
      </c>
      <c r="G114" s="12">
        <f>SUM(G109:G113)</f>
        <v>1468.8</v>
      </c>
    </row>
    <row r="117" spans="1:7">
      <c r="A117" t="s">
        <v>207</v>
      </c>
      <c r="B117" s="12" t="s">
        <v>178</v>
      </c>
      <c r="C117" s="29" t="s">
        <v>208</v>
      </c>
      <c r="D117" s="29" t="s">
        <v>186</v>
      </c>
      <c r="E117" s="8">
        <v>1500</v>
      </c>
      <c r="F117" s="8">
        <v>1</v>
      </c>
      <c r="G117" s="8">
        <f>F117*E117</f>
        <v>1500</v>
      </c>
    </row>
    <row r="118" spans="6:7">
      <c r="F118" s="12" t="s">
        <v>94</v>
      </c>
      <c r="G118" s="12">
        <f>SUM(G117)</f>
        <v>1500</v>
      </c>
    </row>
    <row r="122" spans="1:7">
      <c r="A122" t="s">
        <v>209</v>
      </c>
      <c r="B122" s="5" t="s">
        <v>101</v>
      </c>
      <c r="C122" s="29" t="s">
        <v>210</v>
      </c>
      <c r="D122" s="8">
        <v>32</v>
      </c>
      <c r="E122" s="8">
        <v>8</v>
      </c>
      <c r="F122" s="8">
        <v>1</v>
      </c>
      <c r="G122" s="8">
        <f>F122*E122*D122</f>
        <v>256</v>
      </c>
    </row>
    <row r="123" spans="2:7">
      <c r="B123" s="5"/>
      <c r="C123" s="29" t="s">
        <v>211</v>
      </c>
      <c r="D123" s="8">
        <v>32</v>
      </c>
      <c r="E123" s="8">
        <v>8</v>
      </c>
      <c r="F123" s="8">
        <v>1</v>
      </c>
      <c r="G123" s="8">
        <f t="shared" ref="G123:G125" si="15">F123*E123*D123</f>
        <v>256</v>
      </c>
    </row>
    <row r="124" spans="2:7">
      <c r="B124" s="5"/>
      <c r="C124" s="29" t="s">
        <v>212</v>
      </c>
      <c r="D124" s="8">
        <v>108</v>
      </c>
      <c r="E124" s="8">
        <v>8</v>
      </c>
      <c r="F124" s="8">
        <v>1.2</v>
      </c>
      <c r="G124" s="8">
        <f t="shared" si="15"/>
        <v>1036.8</v>
      </c>
    </row>
    <row r="125" spans="2:7">
      <c r="B125" s="5"/>
      <c r="C125" s="29" t="s">
        <v>213</v>
      </c>
      <c r="D125" s="8">
        <v>54</v>
      </c>
      <c r="E125" s="8">
        <v>8</v>
      </c>
      <c r="F125" s="8">
        <v>1</v>
      </c>
      <c r="G125" s="8">
        <f t="shared" si="15"/>
        <v>432</v>
      </c>
    </row>
    <row r="126" ht="28.5" spans="2:7">
      <c r="B126" s="12" t="s">
        <v>178</v>
      </c>
      <c r="C126" s="29" t="s">
        <v>214</v>
      </c>
      <c r="D126" s="29" t="s">
        <v>215</v>
      </c>
      <c r="E126" s="8">
        <v>3000</v>
      </c>
      <c r="F126" s="8">
        <v>1</v>
      </c>
      <c r="G126" s="8">
        <f t="shared" ref="G126:G129" si="16">F126*E126</f>
        <v>3000</v>
      </c>
    </row>
    <row r="127" spans="2:7">
      <c r="B127" s="9" t="s">
        <v>105</v>
      </c>
      <c r="C127" s="29" t="s">
        <v>216</v>
      </c>
      <c r="D127" s="8" t="s">
        <v>109</v>
      </c>
      <c r="E127" s="8">
        <v>700</v>
      </c>
      <c r="F127" s="8">
        <v>1</v>
      </c>
      <c r="G127" s="8">
        <f t="shared" si="16"/>
        <v>700</v>
      </c>
    </row>
    <row r="128" spans="2:7">
      <c r="B128" s="9"/>
      <c r="C128" s="29" t="s">
        <v>217</v>
      </c>
      <c r="D128" s="8" t="s">
        <v>111</v>
      </c>
      <c r="E128" s="8">
        <v>200</v>
      </c>
      <c r="F128" s="8">
        <v>1</v>
      </c>
      <c r="G128" s="8">
        <f t="shared" si="16"/>
        <v>200</v>
      </c>
    </row>
    <row r="129" ht="28.5" spans="2:7">
      <c r="B129" s="9"/>
      <c r="C129" s="29" t="s">
        <v>218</v>
      </c>
      <c r="D129" s="8" t="s">
        <v>111</v>
      </c>
      <c r="E129" s="8">
        <v>200</v>
      </c>
      <c r="F129" s="8">
        <v>1</v>
      </c>
      <c r="G129" s="8">
        <f t="shared" si="16"/>
        <v>200</v>
      </c>
    </row>
    <row r="130" spans="6:7">
      <c r="F130" s="12" t="s">
        <v>94</v>
      </c>
      <c r="G130" s="12">
        <f>SUM(G122:G129)</f>
        <v>6080.8</v>
      </c>
    </row>
    <row r="133" spans="1:7">
      <c r="A133" t="s">
        <v>219</v>
      </c>
      <c r="B133" s="5" t="s">
        <v>101</v>
      </c>
      <c r="C133" s="29" t="s">
        <v>220</v>
      </c>
      <c r="D133" s="8">
        <v>32</v>
      </c>
      <c r="E133" s="8">
        <v>8</v>
      </c>
      <c r="F133" s="8">
        <v>1</v>
      </c>
      <c r="G133" s="8">
        <f>F133*E133*D133</f>
        <v>256</v>
      </c>
    </row>
    <row r="134" spans="2:7">
      <c r="B134" s="5"/>
      <c r="C134" s="29" t="s">
        <v>221</v>
      </c>
      <c r="D134" s="8">
        <v>9</v>
      </c>
      <c r="E134" s="8">
        <v>8</v>
      </c>
      <c r="F134" s="8">
        <v>1</v>
      </c>
      <c r="G134" s="8">
        <f t="shared" ref="G134:G137" si="17">F134*E134*D134</f>
        <v>72</v>
      </c>
    </row>
    <row r="135" spans="2:7">
      <c r="B135" s="5"/>
      <c r="C135" s="29" t="s">
        <v>222</v>
      </c>
      <c r="D135" s="8">
        <v>108</v>
      </c>
      <c r="E135" s="8">
        <v>8</v>
      </c>
      <c r="F135" s="8">
        <v>1.2</v>
      </c>
      <c r="G135" s="8">
        <f t="shared" si="17"/>
        <v>1036.8</v>
      </c>
    </row>
    <row r="136" spans="2:7">
      <c r="B136" s="8"/>
      <c r="C136" s="29" t="s">
        <v>223</v>
      </c>
      <c r="D136" s="8">
        <v>54</v>
      </c>
      <c r="E136" s="8">
        <v>8</v>
      </c>
      <c r="F136" s="8">
        <v>1</v>
      </c>
      <c r="G136" s="8">
        <f t="shared" si="17"/>
        <v>432</v>
      </c>
    </row>
    <row r="137" spans="2:7">
      <c r="B137" s="8"/>
      <c r="C137" s="29" t="s">
        <v>224</v>
      </c>
      <c r="D137" s="8">
        <v>9</v>
      </c>
      <c r="E137" s="8">
        <v>8</v>
      </c>
      <c r="F137" s="8">
        <v>1</v>
      </c>
      <c r="G137" s="8">
        <f t="shared" si="17"/>
        <v>72</v>
      </c>
    </row>
    <row r="138" ht="28.5" spans="2:7">
      <c r="B138" s="12" t="s">
        <v>178</v>
      </c>
      <c r="C138" s="29" t="s">
        <v>225</v>
      </c>
      <c r="D138" s="29" t="s">
        <v>226</v>
      </c>
      <c r="E138" s="8">
        <v>5000</v>
      </c>
      <c r="F138" s="8">
        <v>1</v>
      </c>
      <c r="G138" s="8">
        <f>F138*E138</f>
        <v>5000</v>
      </c>
    </row>
    <row r="139" spans="6:7">
      <c r="F139" s="12" t="s">
        <v>94</v>
      </c>
      <c r="G139" s="12">
        <f>SUM(G133:G138)</f>
        <v>6868.8</v>
      </c>
    </row>
    <row r="142" spans="1:8">
      <c r="A142" t="s">
        <v>227</v>
      </c>
      <c r="B142" s="34" t="s">
        <v>101</v>
      </c>
      <c r="C142" s="29" t="s">
        <v>228</v>
      </c>
      <c r="D142" s="8">
        <v>108</v>
      </c>
      <c r="E142" s="8">
        <v>8</v>
      </c>
      <c r="F142" s="8">
        <v>1.2</v>
      </c>
      <c r="G142" s="8">
        <f>F142*E142*D142</f>
        <v>1036.8</v>
      </c>
      <c r="H142" s="30" t="s">
        <v>229</v>
      </c>
    </row>
    <row r="143" ht="28.5" spans="2:7">
      <c r="B143" s="9" t="s">
        <v>105</v>
      </c>
      <c r="C143" s="29" t="s">
        <v>230</v>
      </c>
      <c r="D143" s="8" t="s">
        <v>111</v>
      </c>
      <c r="E143" s="8">
        <v>200</v>
      </c>
      <c r="F143" s="8">
        <v>1</v>
      </c>
      <c r="G143" s="8">
        <f>F143*E143</f>
        <v>200</v>
      </c>
    </row>
    <row r="144" ht="28.5" spans="2:7">
      <c r="B144" s="9"/>
      <c r="C144" s="29" t="s">
        <v>231</v>
      </c>
      <c r="D144" s="8" t="s">
        <v>111</v>
      </c>
      <c r="E144" s="8">
        <v>200</v>
      </c>
      <c r="F144" s="8">
        <v>1</v>
      </c>
      <c r="G144" s="8">
        <f>F144*E144</f>
        <v>200</v>
      </c>
    </row>
    <row r="145" spans="6:7">
      <c r="F145" s="12" t="s">
        <v>94</v>
      </c>
      <c r="G145" s="12">
        <f>SUM(G142:G144)</f>
        <v>1436.8</v>
      </c>
    </row>
    <row r="148" spans="1:8">
      <c r="A148" t="s">
        <v>232</v>
      </c>
      <c r="B148" s="5" t="s">
        <v>101</v>
      </c>
      <c r="C148" s="29" t="s">
        <v>233</v>
      </c>
      <c r="D148" s="8">
        <v>32</v>
      </c>
      <c r="E148" s="8">
        <v>8</v>
      </c>
      <c r="F148" s="8">
        <v>1.5</v>
      </c>
      <c r="G148" s="8">
        <f>F148*E148*D148</f>
        <v>384</v>
      </c>
      <c r="H148" s="30" t="s">
        <v>234</v>
      </c>
    </row>
    <row r="149" spans="2:7">
      <c r="B149" s="5"/>
      <c r="C149" s="29" t="s">
        <v>235</v>
      </c>
      <c r="D149" s="8">
        <v>9</v>
      </c>
      <c r="E149" s="8">
        <v>8</v>
      </c>
      <c r="F149" s="8">
        <v>1</v>
      </c>
      <c r="G149" s="8">
        <f t="shared" ref="G149:G153" si="18">F149*E149*D149</f>
        <v>72</v>
      </c>
    </row>
    <row r="150" spans="2:7">
      <c r="B150" s="5"/>
      <c r="C150" s="29" t="s">
        <v>236</v>
      </c>
      <c r="D150" s="8">
        <v>32</v>
      </c>
      <c r="E150" s="8">
        <v>8</v>
      </c>
      <c r="F150" s="8">
        <v>1</v>
      </c>
      <c r="G150" s="8">
        <f t="shared" si="18"/>
        <v>256</v>
      </c>
    </row>
    <row r="151" spans="2:7">
      <c r="B151" s="8"/>
      <c r="C151" s="29" t="s">
        <v>237</v>
      </c>
      <c r="D151" s="8">
        <v>54</v>
      </c>
      <c r="E151" s="8">
        <v>8</v>
      </c>
      <c r="F151" s="8">
        <v>1</v>
      </c>
      <c r="G151" s="8">
        <f t="shared" si="18"/>
        <v>432</v>
      </c>
    </row>
    <row r="152" spans="2:7">
      <c r="B152" s="8"/>
      <c r="C152" s="29" t="s">
        <v>238</v>
      </c>
      <c r="D152" s="8">
        <v>9</v>
      </c>
      <c r="E152" s="8">
        <v>8</v>
      </c>
      <c r="F152" s="8">
        <v>1</v>
      </c>
      <c r="G152" s="8">
        <f t="shared" si="18"/>
        <v>72</v>
      </c>
    </row>
    <row r="153" spans="2:7">
      <c r="B153" s="5"/>
      <c r="C153" s="29" t="s">
        <v>239</v>
      </c>
      <c r="D153" s="8">
        <v>108</v>
      </c>
      <c r="E153" s="8">
        <v>8</v>
      </c>
      <c r="F153" s="8">
        <v>1.2</v>
      </c>
      <c r="G153" s="8">
        <f t="shared" si="18"/>
        <v>1036.8</v>
      </c>
    </row>
    <row r="154" spans="6:7">
      <c r="F154" s="12" t="s">
        <v>94</v>
      </c>
      <c r="G154" s="12">
        <f>SUM(G148:G153)</f>
        <v>2252.8</v>
      </c>
    </row>
    <row r="157" spans="1:7">
      <c r="A157" t="s">
        <v>240</v>
      </c>
      <c r="B157" s="5" t="s">
        <v>101</v>
      </c>
      <c r="C157" s="29" t="s">
        <v>241</v>
      </c>
      <c r="D157" s="8">
        <v>36</v>
      </c>
      <c r="E157" s="8">
        <v>8</v>
      </c>
      <c r="F157" s="8">
        <v>1</v>
      </c>
      <c r="G157" s="8">
        <f>F157*E157*D157</f>
        <v>288</v>
      </c>
    </row>
    <row r="158" spans="2:7">
      <c r="B158" s="5"/>
      <c r="C158" s="29" t="s">
        <v>242</v>
      </c>
      <c r="D158" s="8">
        <v>12</v>
      </c>
      <c r="E158" s="8">
        <v>8</v>
      </c>
      <c r="F158" s="8">
        <v>1.2</v>
      </c>
      <c r="G158" s="8">
        <f>F158*E158*D158</f>
        <v>115.2</v>
      </c>
    </row>
    <row r="159" spans="2:7">
      <c r="B159" s="5"/>
      <c r="C159" s="29" t="s">
        <v>138</v>
      </c>
      <c r="D159" s="8">
        <v>32</v>
      </c>
      <c r="E159" s="8">
        <v>8</v>
      </c>
      <c r="F159" s="8">
        <v>1</v>
      </c>
      <c r="G159" s="8">
        <f t="shared" ref="G159:G161" si="19">F159*E159*D159</f>
        <v>256</v>
      </c>
    </row>
    <row r="160" spans="2:7">
      <c r="B160" s="5"/>
      <c r="C160" s="29" t="s">
        <v>243</v>
      </c>
      <c r="D160" s="8">
        <v>9</v>
      </c>
      <c r="E160" s="8">
        <v>8</v>
      </c>
      <c r="F160" s="8">
        <v>1</v>
      </c>
      <c r="G160" s="8">
        <f t="shared" si="19"/>
        <v>72</v>
      </c>
    </row>
    <row r="161" spans="2:7">
      <c r="B161" s="5"/>
      <c r="C161" s="29" t="s">
        <v>228</v>
      </c>
      <c r="D161" s="8">
        <v>108</v>
      </c>
      <c r="E161" s="8">
        <v>8</v>
      </c>
      <c r="F161" s="8">
        <v>1.2</v>
      </c>
      <c r="G161" s="8">
        <f t="shared" si="19"/>
        <v>1036.8</v>
      </c>
    </row>
    <row r="162" spans="2:7">
      <c r="B162" s="10" t="s">
        <v>148</v>
      </c>
      <c r="C162" s="20" t="s">
        <v>244</v>
      </c>
      <c r="D162" s="8" t="s">
        <v>245</v>
      </c>
      <c r="E162" s="8">
        <v>5000</v>
      </c>
      <c r="F162" s="8">
        <v>1</v>
      </c>
      <c r="G162" s="8">
        <f>F162*E162</f>
        <v>5000</v>
      </c>
    </row>
    <row r="163" spans="6:7">
      <c r="F163" s="12" t="s">
        <v>94</v>
      </c>
      <c r="G163" s="12">
        <f>SUM(G157:G162)</f>
        <v>6768</v>
      </c>
    </row>
    <row r="166" spans="1:7">
      <c r="A166" t="s">
        <v>246</v>
      </c>
      <c r="B166" s="5" t="s">
        <v>101</v>
      </c>
      <c r="C166" s="29" t="s">
        <v>247</v>
      </c>
      <c r="D166" s="8">
        <v>32</v>
      </c>
      <c r="E166" s="8">
        <v>8</v>
      </c>
      <c r="F166" s="8">
        <v>1.5</v>
      </c>
      <c r="G166" s="8">
        <f>F166*E166*D166</f>
        <v>384</v>
      </c>
    </row>
    <row r="167" spans="2:7">
      <c r="B167" s="5"/>
      <c r="C167" s="29" t="s">
        <v>247</v>
      </c>
      <c r="D167" s="8">
        <v>32</v>
      </c>
      <c r="E167" s="8">
        <v>8</v>
      </c>
      <c r="F167" s="8">
        <v>1</v>
      </c>
      <c r="G167" s="8">
        <f t="shared" ref="G167:G172" si="20">F167*E167*D167</f>
        <v>256</v>
      </c>
    </row>
    <row r="168" spans="2:7">
      <c r="B168" s="5"/>
      <c r="C168" s="29" t="s">
        <v>248</v>
      </c>
      <c r="D168" s="8">
        <v>10</v>
      </c>
      <c r="E168" s="8">
        <v>8</v>
      </c>
      <c r="F168" s="8">
        <v>1.2</v>
      </c>
      <c r="G168" s="8">
        <f t="shared" si="20"/>
        <v>96</v>
      </c>
    </row>
    <row r="169" spans="2:7">
      <c r="B169" s="5"/>
      <c r="C169" s="29" t="s">
        <v>247</v>
      </c>
      <c r="D169" s="8">
        <v>32</v>
      </c>
      <c r="E169" s="8">
        <v>8</v>
      </c>
      <c r="F169" s="8">
        <v>1</v>
      </c>
      <c r="G169" s="8">
        <f t="shared" si="20"/>
        <v>256</v>
      </c>
    </row>
    <row r="170" spans="2:7">
      <c r="B170" s="8"/>
      <c r="C170" s="29" t="s">
        <v>249</v>
      </c>
      <c r="D170" s="8">
        <v>32</v>
      </c>
      <c r="E170" s="8">
        <v>8</v>
      </c>
      <c r="F170" s="8">
        <v>1</v>
      </c>
      <c r="G170" s="8">
        <f t="shared" si="20"/>
        <v>256</v>
      </c>
    </row>
    <row r="171" spans="2:7">
      <c r="B171" s="8"/>
      <c r="C171" s="29" t="s">
        <v>250</v>
      </c>
      <c r="D171" s="8">
        <v>48</v>
      </c>
      <c r="E171" s="8">
        <v>8</v>
      </c>
      <c r="F171" s="8">
        <v>1.5</v>
      </c>
      <c r="G171" s="8">
        <f t="shared" si="20"/>
        <v>576</v>
      </c>
    </row>
    <row r="172" spans="2:7">
      <c r="B172" s="5"/>
      <c r="C172" s="29" t="s">
        <v>251</v>
      </c>
      <c r="D172" s="8">
        <v>36</v>
      </c>
      <c r="E172" s="8">
        <v>8</v>
      </c>
      <c r="F172" s="8">
        <v>1</v>
      </c>
      <c r="G172" s="8">
        <f t="shared" si="20"/>
        <v>288</v>
      </c>
    </row>
    <row r="173" spans="6:7">
      <c r="F173" s="12" t="s">
        <v>94</v>
      </c>
      <c r="G173" s="12">
        <f>SUM(G166:G172)</f>
        <v>2112</v>
      </c>
    </row>
    <row r="176" spans="1:7">
      <c r="A176" t="s">
        <v>252</v>
      </c>
      <c r="B176" s="5"/>
      <c r="C176" s="29" t="s">
        <v>253</v>
      </c>
      <c r="D176" s="8">
        <v>48</v>
      </c>
      <c r="E176" s="8">
        <v>8</v>
      </c>
      <c r="F176" s="8">
        <v>1</v>
      </c>
      <c r="G176" s="8">
        <f t="shared" ref="G176:G180" si="21">F176*E176*D176</f>
        <v>384</v>
      </c>
    </row>
    <row r="177" spans="2:7">
      <c r="B177" s="5"/>
      <c r="C177" s="29" t="s">
        <v>254</v>
      </c>
      <c r="D177" s="8">
        <v>32</v>
      </c>
      <c r="E177" s="8">
        <v>8</v>
      </c>
      <c r="F177" s="8">
        <v>1</v>
      </c>
      <c r="G177" s="8">
        <f t="shared" si="21"/>
        <v>256</v>
      </c>
    </row>
    <row r="178" spans="2:7">
      <c r="B178" s="5"/>
      <c r="C178" s="29" t="s">
        <v>239</v>
      </c>
      <c r="D178" s="8">
        <v>54</v>
      </c>
      <c r="E178" s="8">
        <v>8</v>
      </c>
      <c r="F178" s="8">
        <v>1.2</v>
      </c>
      <c r="G178" s="8">
        <f t="shared" si="21"/>
        <v>518.4</v>
      </c>
    </row>
    <row r="179" spans="2:7">
      <c r="B179" s="8"/>
      <c r="C179" s="29" t="s">
        <v>255</v>
      </c>
      <c r="D179" s="8">
        <v>54</v>
      </c>
      <c r="E179" s="8">
        <v>8</v>
      </c>
      <c r="F179" s="8">
        <v>1.2</v>
      </c>
      <c r="G179" s="8">
        <f t="shared" si="21"/>
        <v>518.4</v>
      </c>
    </row>
    <row r="180" spans="2:7">
      <c r="B180" s="8"/>
      <c r="C180" s="29" t="s">
        <v>127</v>
      </c>
      <c r="D180" s="8">
        <v>27</v>
      </c>
      <c r="E180" s="8">
        <v>8</v>
      </c>
      <c r="F180" s="8">
        <v>1</v>
      </c>
      <c r="G180" s="8">
        <f t="shared" si="21"/>
        <v>216</v>
      </c>
    </row>
    <row r="181" ht="28.5" spans="2:7">
      <c r="B181" s="9" t="s">
        <v>105</v>
      </c>
      <c r="C181" s="29" t="s">
        <v>256</v>
      </c>
      <c r="D181" s="8" t="s">
        <v>111</v>
      </c>
      <c r="E181" s="8">
        <v>200</v>
      </c>
      <c r="F181" s="8">
        <v>1</v>
      </c>
      <c r="G181" s="8">
        <f t="shared" ref="G181:G185" si="22">F181*E181</f>
        <v>200</v>
      </c>
    </row>
    <row r="182" ht="44.25" spans="2:7">
      <c r="B182" s="9"/>
      <c r="C182" s="29" t="s">
        <v>257</v>
      </c>
      <c r="D182" s="8" t="s">
        <v>111</v>
      </c>
      <c r="E182" s="8">
        <v>200</v>
      </c>
      <c r="F182" s="8">
        <v>1</v>
      </c>
      <c r="G182" s="8">
        <f t="shared" si="22"/>
        <v>200</v>
      </c>
    </row>
    <row r="183" ht="28.5" spans="2:7">
      <c r="B183" s="10" t="s">
        <v>148</v>
      </c>
      <c r="C183" s="29" t="s">
        <v>258</v>
      </c>
      <c r="D183" s="8" t="s">
        <v>259</v>
      </c>
      <c r="E183" s="8">
        <v>1000</v>
      </c>
      <c r="F183" s="8">
        <v>1</v>
      </c>
      <c r="G183" s="8">
        <f t="shared" si="22"/>
        <v>1000</v>
      </c>
    </row>
    <row r="184" ht="28.5" spans="2:7">
      <c r="B184" s="14" t="s">
        <v>116</v>
      </c>
      <c r="C184" s="29" t="s">
        <v>260</v>
      </c>
      <c r="D184" s="8" t="s">
        <v>261</v>
      </c>
      <c r="E184" s="8">
        <v>1000</v>
      </c>
      <c r="F184" s="8">
        <v>1.5</v>
      </c>
      <c r="G184" s="8">
        <f t="shared" si="22"/>
        <v>1500</v>
      </c>
    </row>
    <row r="185" spans="2:7">
      <c r="B185" s="8"/>
      <c r="C185" s="29" t="s">
        <v>262</v>
      </c>
      <c r="D185" s="8" t="s">
        <v>263</v>
      </c>
      <c r="E185" s="8">
        <v>1000</v>
      </c>
      <c r="F185" s="8">
        <v>1.5</v>
      </c>
      <c r="G185" s="8">
        <f t="shared" si="22"/>
        <v>1500</v>
      </c>
    </row>
    <row r="186" spans="6:7">
      <c r="F186" s="12" t="s">
        <v>94</v>
      </c>
      <c r="G186" s="12">
        <f>SUM(G176:G185)</f>
        <v>6292.8</v>
      </c>
    </row>
    <row r="189" spans="1:7">
      <c r="A189" t="s">
        <v>264</v>
      </c>
      <c r="B189" s="5" t="s">
        <v>101</v>
      </c>
      <c r="C189" s="29" t="s">
        <v>265</v>
      </c>
      <c r="D189" s="8">
        <v>12</v>
      </c>
      <c r="E189" s="8">
        <v>8</v>
      </c>
      <c r="F189" s="8">
        <v>1</v>
      </c>
      <c r="G189" s="8">
        <f>F189*E189*D189</f>
        <v>96</v>
      </c>
    </row>
    <row r="190" spans="2:7">
      <c r="B190" s="5"/>
      <c r="C190" s="29" t="s">
        <v>266</v>
      </c>
      <c r="D190" s="8">
        <v>32</v>
      </c>
      <c r="E190" s="8">
        <v>8</v>
      </c>
      <c r="F190" s="8">
        <v>1.5</v>
      </c>
      <c r="G190" s="8">
        <f t="shared" ref="G190:G197" si="23">F190*E190*D190</f>
        <v>384</v>
      </c>
    </row>
    <row r="191" spans="2:7">
      <c r="B191" s="5"/>
      <c r="C191" s="29" t="s">
        <v>266</v>
      </c>
      <c r="D191" s="8">
        <v>32</v>
      </c>
      <c r="E191" s="8">
        <v>8</v>
      </c>
      <c r="F191" s="8">
        <v>1.5</v>
      </c>
      <c r="G191" s="8">
        <f t="shared" si="23"/>
        <v>384</v>
      </c>
    </row>
    <row r="192" spans="2:7">
      <c r="B192" s="8"/>
      <c r="C192" s="29" t="s">
        <v>267</v>
      </c>
      <c r="D192" s="8">
        <v>32</v>
      </c>
      <c r="E192" s="8">
        <v>8</v>
      </c>
      <c r="F192" s="8">
        <v>1.5</v>
      </c>
      <c r="G192" s="8">
        <f t="shared" si="23"/>
        <v>384</v>
      </c>
    </row>
    <row r="193" spans="2:7">
      <c r="B193" s="8"/>
      <c r="C193" s="29" t="s">
        <v>267</v>
      </c>
      <c r="D193" s="8">
        <v>32</v>
      </c>
      <c r="E193" s="8">
        <v>8</v>
      </c>
      <c r="F193" s="8">
        <v>1.5</v>
      </c>
      <c r="G193" s="8">
        <f t="shared" ref="G193" si="24">F193*E193*D193</f>
        <v>384</v>
      </c>
    </row>
    <row r="194" spans="2:7">
      <c r="B194" s="8"/>
      <c r="C194" s="29" t="s">
        <v>265</v>
      </c>
      <c r="D194" s="8">
        <v>12</v>
      </c>
      <c r="E194" s="8">
        <v>8</v>
      </c>
      <c r="F194" s="8">
        <v>1</v>
      </c>
      <c r="G194" s="8">
        <f t="shared" si="23"/>
        <v>96</v>
      </c>
    </row>
    <row r="195" spans="2:7">
      <c r="B195" s="8"/>
      <c r="C195" s="29" t="s">
        <v>248</v>
      </c>
      <c r="D195" s="8">
        <v>12</v>
      </c>
      <c r="E195" s="8">
        <v>8</v>
      </c>
      <c r="F195" s="8">
        <v>1.2</v>
      </c>
      <c r="G195" s="8">
        <f t="shared" si="23"/>
        <v>115.2</v>
      </c>
    </row>
    <row r="196" spans="2:7">
      <c r="B196" s="8"/>
      <c r="C196" s="29" t="s">
        <v>268</v>
      </c>
      <c r="D196" s="8">
        <v>32</v>
      </c>
      <c r="E196" s="8">
        <v>8</v>
      </c>
      <c r="F196" s="8">
        <v>1.5</v>
      </c>
      <c r="G196" s="8">
        <f t="shared" si="23"/>
        <v>384</v>
      </c>
    </row>
    <row r="197" spans="2:7">
      <c r="B197" s="8"/>
      <c r="C197" s="29" t="s">
        <v>269</v>
      </c>
      <c r="D197" s="8">
        <v>32</v>
      </c>
      <c r="E197" s="8">
        <v>8</v>
      </c>
      <c r="F197" s="8">
        <v>1</v>
      </c>
      <c r="G197" s="8">
        <f t="shared" si="23"/>
        <v>256</v>
      </c>
    </row>
    <row r="198" spans="2:8">
      <c r="B198" s="9" t="s">
        <v>105</v>
      </c>
      <c r="C198" s="29" t="s">
        <v>270</v>
      </c>
      <c r="D198" s="8" t="s">
        <v>111</v>
      </c>
      <c r="E198" s="8">
        <v>200</v>
      </c>
      <c r="F198" s="8">
        <v>1</v>
      </c>
      <c r="G198" s="8">
        <f>F198*E198</f>
        <v>200</v>
      </c>
      <c r="H198" s="30" t="s">
        <v>271</v>
      </c>
    </row>
    <row r="199" spans="3:7">
      <c r="C199" s="19"/>
      <c r="F199" s="12" t="s">
        <v>94</v>
      </c>
      <c r="G199" s="12">
        <f>SUM(G189:G198)</f>
        <v>2683.2</v>
      </c>
    </row>
    <row r="202" spans="1:7">
      <c r="A202" t="s">
        <v>272</v>
      </c>
      <c r="B202" s="5" t="s">
        <v>101</v>
      </c>
      <c r="C202" s="29" t="s">
        <v>273</v>
      </c>
      <c r="D202" s="8">
        <v>108</v>
      </c>
      <c r="E202" s="8">
        <v>8</v>
      </c>
      <c r="F202" s="8">
        <v>1.2</v>
      </c>
      <c r="G202" s="8">
        <f>F202*E202*D202</f>
        <v>1036.8</v>
      </c>
    </row>
    <row r="203" spans="2:7">
      <c r="B203" s="5"/>
      <c r="C203" s="29" t="s">
        <v>274</v>
      </c>
      <c r="D203" s="8">
        <v>32</v>
      </c>
      <c r="E203" s="8">
        <v>8</v>
      </c>
      <c r="F203" s="8">
        <v>1</v>
      </c>
      <c r="G203" s="8">
        <f t="shared" ref="G203:G207" si="25">F203*E203*D203</f>
        <v>256</v>
      </c>
    </row>
    <row r="204" spans="2:7">
      <c r="B204" s="5"/>
      <c r="C204" s="29" t="s">
        <v>275</v>
      </c>
      <c r="D204" s="8">
        <v>48</v>
      </c>
      <c r="E204" s="8">
        <v>8</v>
      </c>
      <c r="F204" s="8">
        <v>1</v>
      </c>
      <c r="G204" s="8">
        <f t="shared" si="25"/>
        <v>384</v>
      </c>
    </row>
    <row r="205" spans="2:7">
      <c r="B205" s="5"/>
      <c r="C205" s="29" t="s">
        <v>276</v>
      </c>
      <c r="D205" s="8">
        <v>32</v>
      </c>
      <c r="E205" s="8">
        <v>8</v>
      </c>
      <c r="F205" s="8">
        <v>1</v>
      </c>
      <c r="G205" s="8">
        <f t="shared" si="25"/>
        <v>256</v>
      </c>
    </row>
    <row r="206" spans="2:7">
      <c r="B206" s="8"/>
      <c r="C206" s="29" t="s">
        <v>277</v>
      </c>
      <c r="D206" s="8">
        <v>32</v>
      </c>
      <c r="E206" s="8">
        <v>8</v>
      </c>
      <c r="F206" s="8">
        <v>1</v>
      </c>
      <c r="G206" s="8">
        <f t="shared" si="25"/>
        <v>256</v>
      </c>
    </row>
    <row r="207" spans="2:7">
      <c r="B207" s="8"/>
      <c r="C207" s="29" t="s">
        <v>278</v>
      </c>
      <c r="D207" s="8">
        <v>6</v>
      </c>
      <c r="E207" s="8">
        <v>8</v>
      </c>
      <c r="F207" s="8">
        <v>1</v>
      </c>
      <c r="G207" s="8">
        <f t="shared" si="25"/>
        <v>48</v>
      </c>
    </row>
    <row r="208" ht="28.5" spans="2:7">
      <c r="B208" s="9" t="s">
        <v>105</v>
      </c>
      <c r="C208" s="29" t="s">
        <v>279</v>
      </c>
      <c r="D208" s="8" t="s">
        <v>111</v>
      </c>
      <c r="E208" s="8">
        <v>200</v>
      </c>
      <c r="F208" s="8">
        <v>1</v>
      </c>
      <c r="G208" s="8">
        <f t="shared" ref="G208:G209" si="26">F208*E208</f>
        <v>200</v>
      </c>
    </row>
    <row r="209" spans="2:7">
      <c r="B209" s="10" t="s">
        <v>148</v>
      </c>
      <c r="C209" s="29" t="s">
        <v>280</v>
      </c>
      <c r="D209" s="8" t="s">
        <v>281</v>
      </c>
      <c r="E209" s="8">
        <v>1000</v>
      </c>
      <c r="F209" s="8">
        <v>1</v>
      </c>
      <c r="G209" s="8">
        <f t="shared" si="26"/>
        <v>1000</v>
      </c>
    </row>
    <row r="210" spans="6:7">
      <c r="F210" s="12" t="s">
        <v>94</v>
      </c>
      <c r="G210" s="12">
        <f>SUM(G202:G209)</f>
        <v>3436.8</v>
      </c>
    </row>
    <row r="213" spans="1:7">
      <c r="A213" t="s">
        <v>282</v>
      </c>
      <c r="B213" s="5" t="s">
        <v>101</v>
      </c>
      <c r="C213" s="29" t="s">
        <v>283</v>
      </c>
      <c r="D213" s="8">
        <v>32</v>
      </c>
      <c r="E213" s="8">
        <v>8</v>
      </c>
      <c r="F213" s="8">
        <v>1</v>
      </c>
      <c r="G213" s="8">
        <f>F213*E213*D213</f>
        <v>256</v>
      </c>
    </row>
    <row r="214" spans="2:7">
      <c r="B214" s="5"/>
      <c r="C214" s="29" t="s">
        <v>284</v>
      </c>
      <c r="D214" s="8">
        <v>32</v>
      </c>
      <c r="E214" s="8">
        <v>8</v>
      </c>
      <c r="F214" s="8">
        <v>1</v>
      </c>
      <c r="G214" s="8">
        <f t="shared" ref="G214:G217" si="27">F214*E214*D214</f>
        <v>256</v>
      </c>
    </row>
    <row r="215" spans="2:7">
      <c r="B215" s="5"/>
      <c r="C215" s="29" t="s">
        <v>285</v>
      </c>
      <c r="D215" s="8">
        <v>32</v>
      </c>
      <c r="E215" s="8">
        <v>8</v>
      </c>
      <c r="F215" s="8">
        <v>1</v>
      </c>
      <c r="G215" s="8">
        <f t="shared" si="27"/>
        <v>256</v>
      </c>
    </row>
    <row r="216" spans="2:7">
      <c r="B216" s="5"/>
      <c r="C216" s="29" t="s">
        <v>242</v>
      </c>
      <c r="D216" s="8">
        <v>10</v>
      </c>
      <c r="E216" s="8">
        <v>8</v>
      </c>
      <c r="F216" s="8">
        <v>1.2</v>
      </c>
      <c r="G216" s="8">
        <f t="shared" si="27"/>
        <v>96</v>
      </c>
    </row>
    <row r="217" spans="2:7">
      <c r="B217" s="5"/>
      <c r="C217" s="29" t="s">
        <v>286</v>
      </c>
      <c r="D217" s="8">
        <v>108</v>
      </c>
      <c r="E217" s="8">
        <v>8</v>
      </c>
      <c r="F217" s="8">
        <v>1.2</v>
      </c>
      <c r="G217" s="8">
        <f t="shared" si="27"/>
        <v>1036.8</v>
      </c>
    </row>
    <row r="218" spans="6:7">
      <c r="F218" s="12" t="s">
        <v>94</v>
      </c>
      <c r="G218" s="12">
        <f>SUM(G213:G217)</f>
        <v>1900.8</v>
      </c>
    </row>
    <row r="221" spans="1:7">
      <c r="A221" t="s">
        <v>287</v>
      </c>
      <c r="B221" s="5" t="s">
        <v>101</v>
      </c>
      <c r="C221" s="29" t="s">
        <v>288</v>
      </c>
      <c r="D221" s="8">
        <v>6</v>
      </c>
      <c r="E221" s="8">
        <v>8</v>
      </c>
      <c r="F221" s="8">
        <v>1</v>
      </c>
      <c r="G221" s="8">
        <f>F221*E221*D221</f>
        <v>48</v>
      </c>
    </row>
    <row r="222" spans="2:7">
      <c r="B222" s="5"/>
      <c r="C222" s="29" t="s">
        <v>289</v>
      </c>
      <c r="D222" s="8">
        <v>32</v>
      </c>
      <c r="E222" s="8">
        <v>8</v>
      </c>
      <c r="F222" s="8">
        <v>1</v>
      </c>
      <c r="G222" s="8">
        <f t="shared" ref="G222:G224" si="28">F222*E222*D222</f>
        <v>256</v>
      </c>
    </row>
    <row r="223" spans="2:7">
      <c r="B223" s="5"/>
      <c r="C223" s="29" t="s">
        <v>290</v>
      </c>
      <c r="D223" s="8">
        <v>24</v>
      </c>
      <c r="E223" s="8">
        <v>8</v>
      </c>
      <c r="F223" s="8">
        <v>1.5</v>
      </c>
      <c r="G223" s="8">
        <f t="shared" si="28"/>
        <v>288</v>
      </c>
    </row>
    <row r="224" spans="2:7">
      <c r="B224" s="5"/>
      <c r="C224" s="29" t="s">
        <v>290</v>
      </c>
      <c r="D224" s="8">
        <v>24</v>
      </c>
      <c r="E224" s="8">
        <v>8</v>
      </c>
      <c r="F224" s="8">
        <v>1.5</v>
      </c>
      <c r="G224" s="8">
        <f t="shared" si="28"/>
        <v>288</v>
      </c>
    </row>
    <row r="225" spans="2:7">
      <c r="B225" s="5"/>
      <c r="C225" s="29" t="s">
        <v>291</v>
      </c>
      <c r="D225" s="8">
        <v>16</v>
      </c>
      <c r="E225" s="8">
        <v>8</v>
      </c>
      <c r="F225" s="8">
        <v>1</v>
      </c>
      <c r="G225" s="8">
        <f t="shared" ref="G225:G227" si="29">F225*E225*D225</f>
        <v>128</v>
      </c>
    </row>
    <row r="226" spans="2:7">
      <c r="B226" s="5"/>
      <c r="C226" s="29" t="s">
        <v>292</v>
      </c>
      <c r="D226" s="8">
        <v>32</v>
      </c>
      <c r="E226" s="8">
        <v>8</v>
      </c>
      <c r="F226" s="8">
        <v>1</v>
      </c>
      <c r="G226" s="8">
        <f t="shared" si="29"/>
        <v>256</v>
      </c>
    </row>
    <row r="227" spans="2:7">
      <c r="B227" s="5"/>
      <c r="C227" s="29" t="s">
        <v>273</v>
      </c>
      <c r="D227" s="8">
        <v>54</v>
      </c>
      <c r="E227" s="8">
        <v>8</v>
      </c>
      <c r="F227" s="8">
        <v>1.2</v>
      </c>
      <c r="G227" s="8">
        <f t="shared" si="29"/>
        <v>518.4</v>
      </c>
    </row>
    <row r="228" ht="28.5" spans="2:7">
      <c r="B228" s="9" t="s">
        <v>105</v>
      </c>
      <c r="C228" s="29" t="s">
        <v>293</v>
      </c>
      <c r="D228" s="8" t="s">
        <v>115</v>
      </c>
      <c r="E228" s="8">
        <v>0</v>
      </c>
      <c r="F228" s="8">
        <v>1</v>
      </c>
      <c r="G228" s="8">
        <f>F228*E228</f>
        <v>0</v>
      </c>
    </row>
    <row r="229" spans="6:7">
      <c r="F229" s="12" t="s">
        <v>94</v>
      </c>
      <c r="G229" s="12">
        <f>SUM(G221:G228)</f>
        <v>1782.4</v>
      </c>
    </row>
    <row r="232" spans="1:7">
      <c r="A232" t="s">
        <v>294</v>
      </c>
      <c r="B232" s="5" t="s">
        <v>101</v>
      </c>
      <c r="C232" s="29" t="s">
        <v>295</v>
      </c>
      <c r="D232" s="8">
        <v>54</v>
      </c>
      <c r="E232" s="8">
        <v>8</v>
      </c>
      <c r="F232" s="8">
        <v>1.2</v>
      </c>
      <c r="G232" s="8">
        <f>F232*E232*D232</f>
        <v>518.4</v>
      </c>
    </row>
    <row r="233" spans="2:7">
      <c r="B233" s="5"/>
      <c r="C233" s="29" t="s">
        <v>206</v>
      </c>
      <c r="D233" s="8">
        <v>108</v>
      </c>
      <c r="E233" s="8">
        <v>8</v>
      </c>
      <c r="F233" s="8">
        <v>1.2</v>
      </c>
      <c r="G233" s="8">
        <f>F233*E233*D233</f>
        <v>1036.8</v>
      </c>
    </row>
    <row r="234" spans="2:7">
      <c r="B234" s="5"/>
      <c r="C234" s="29" t="s">
        <v>295</v>
      </c>
      <c r="D234" s="8">
        <v>18</v>
      </c>
      <c r="E234" s="8">
        <v>8</v>
      </c>
      <c r="F234" s="8">
        <v>1</v>
      </c>
      <c r="G234" s="8">
        <f t="shared" ref="G234:G238" si="30">F234*E234*D234</f>
        <v>144</v>
      </c>
    </row>
    <row r="235" spans="2:7">
      <c r="B235" s="5"/>
      <c r="C235" s="29" t="s">
        <v>296</v>
      </c>
      <c r="D235" s="8">
        <v>36</v>
      </c>
      <c r="E235" s="8">
        <v>8</v>
      </c>
      <c r="F235" s="8">
        <v>1</v>
      </c>
      <c r="G235" s="8">
        <f t="shared" si="30"/>
        <v>288</v>
      </c>
    </row>
    <row r="236" spans="2:7">
      <c r="B236" s="5"/>
      <c r="C236" s="29" t="s">
        <v>297</v>
      </c>
      <c r="D236" s="8">
        <v>32</v>
      </c>
      <c r="E236" s="8">
        <v>8</v>
      </c>
      <c r="F236" s="8">
        <v>1</v>
      </c>
      <c r="G236" s="8">
        <f t="shared" si="30"/>
        <v>256</v>
      </c>
    </row>
    <row r="237" spans="2:7">
      <c r="B237" s="5"/>
      <c r="C237" s="29" t="s">
        <v>298</v>
      </c>
      <c r="D237" s="8">
        <v>8</v>
      </c>
      <c r="E237" s="8">
        <v>8</v>
      </c>
      <c r="F237" s="8">
        <v>1</v>
      </c>
      <c r="G237" s="8">
        <f t="shared" si="30"/>
        <v>64</v>
      </c>
    </row>
    <row r="238" spans="2:7">
      <c r="B238" s="5"/>
      <c r="C238" s="29" t="s">
        <v>242</v>
      </c>
      <c r="D238" s="8">
        <v>10</v>
      </c>
      <c r="E238" s="8">
        <v>8</v>
      </c>
      <c r="F238" s="8">
        <v>1.2</v>
      </c>
      <c r="G238" s="8">
        <f t="shared" si="30"/>
        <v>96</v>
      </c>
    </row>
    <row r="239" ht="28.5" spans="2:7">
      <c r="B239" s="9" t="s">
        <v>105</v>
      </c>
      <c r="C239" s="29" t="s">
        <v>299</v>
      </c>
      <c r="D239" s="8" t="s">
        <v>111</v>
      </c>
      <c r="E239" s="8">
        <v>200</v>
      </c>
      <c r="F239" s="8">
        <v>1</v>
      </c>
      <c r="G239" s="8">
        <f t="shared" ref="G239:G240" si="31">F239*E239</f>
        <v>200</v>
      </c>
    </row>
    <row r="240" ht="42.75" spans="2:7">
      <c r="B240" s="9"/>
      <c r="C240" s="29" t="s">
        <v>300</v>
      </c>
      <c r="D240" s="8" t="s">
        <v>111</v>
      </c>
      <c r="E240" s="8">
        <v>200</v>
      </c>
      <c r="F240" s="8">
        <v>1</v>
      </c>
      <c r="G240" s="8">
        <f t="shared" si="31"/>
        <v>200</v>
      </c>
    </row>
    <row r="241" spans="6:7">
      <c r="F241" s="12" t="s">
        <v>94</v>
      </c>
      <c r="G241" s="12">
        <f>SUM(G232:G240)</f>
        <v>2803.2</v>
      </c>
    </row>
  </sheetData>
  <mergeCells count="35">
    <mergeCell ref="A32:A33"/>
    <mergeCell ref="B2:B4"/>
    <mergeCell ref="B5:B9"/>
    <mergeCell ref="B14:B16"/>
    <mergeCell ref="B20:B23"/>
    <mergeCell ref="B25:B28"/>
    <mergeCell ref="B32:B35"/>
    <mergeCell ref="B36:B38"/>
    <mergeCell ref="B42:B47"/>
    <mergeCell ref="B53:B58"/>
    <mergeCell ref="B60:B62"/>
    <mergeCell ref="B66:B71"/>
    <mergeCell ref="B76:B78"/>
    <mergeCell ref="B79:B81"/>
    <mergeCell ref="B86:B89"/>
    <mergeCell ref="B90:B91"/>
    <mergeCell ref="B97:B100"/>
    <mergeCell ref="B101:B103"/>
    <mergeCell ref="B109:B113"/>
    <mergeCell ref="B122:B124"/>
    <mergeCell ref="B127:B129"/>
    <mergeCell ref="B133:B137"/>
    <mergeCell ref="B143:B144"/>
    <mergeCell ref="B148:B152"/>
    <mergeCell ref="B157:B161"/>
    <mergeCell ref="B166:B171"/>
    <mergeCell ref="B176:B180"/>
    <mergeCell ref="B181:B182"/>
    <mergeCell ref="B184:B185"/>
    <mergeCell ref="B189:B197"/>
    <mergeCell ref="B202:B207"/>
    <mergeCell ref="B213:B217"/>
    <mergeCell ref="B221:B227"/>
    <mergeCell ref="B232:B238"/>
    <mergeCell ref="B239:B24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1"/>
  <sheetViews>
    <sheetView workbookViewId="0">
      <pane ySplit="1" topLeftCell="A63" activePane="bottomLeft" state="frozen"/>
      <selection/>
      <selection pane="bottomLeft" activeCell="G65" sqref="G65"/>
    </sheetView>
  </sheetViews>
  <sheetFormatPr defaultColWidth="9" defaultRowHeight="14.25" outlineLevelCol="7"/>
  <cols>
    <col min="1" max="1" width="14.6666666666667" customWidth="1"/>
    <col min="3" max="3" width="37.5" customWidth="1"/>
  </cols>
  <sheetData>
    <row r="1" spans="1:8">
      <c r="A1" s="1" t="s">
        <v>0</v>
      </c>
      <c r="B1" s="1" t="s">
        <v>95</v>
      </c>
      <c r="C1" s="2" t="s">
        <v>96</v>
      </c>
      <c r="D1" s="4" t="s">
        <v>97</v>
      </c>
      <c r="E1" s="4" t="s">
        <v>98</v>
      </c>
      <c r="F1" s="4" t="s">
        <v>99</v>
      </c>
      <c r="G1" s="4" t="s">
        <v>1</v>
      </c>
      <c r="H1" s="4" t="s">
        <v>100</v>
      </c>
    </row>
    <row r="2" spans="1:8">
      <c r="A2" t="s">
        <v>301</v>
      </c>
      <c r="B2" s="17" t="s">
        <v>101</v>
      </c>
      <c r="C2" s="29" t="s">
        <v>302</v>
      </c>
      <c r="D2" s="8">
        <v>54</v>
      </c>
      <c r="E2" s="8">
        <v>8</v>
      </c>
      <c r="F2" s="8">
        <v>1</v>
      </c>
      <c r="G2" s="8">
        <f>F2*E2*D2</f>
        <v>432</v>
      </c>
      <c r="H2" s="30"/>
    </row>
    <row r="3" spans="2:8">
      <c r="B3" s="8"/>
      <c r="C3" s="29" t="s">
        <v>303</v>
      </c>
      <c r="D3" s="8">
        <v>32</v>
      </c>
      <c r="E3" s="8">
        <v>8</v>
      </c>
      <c r="F3" s="8">
        <v>1</v>
      </c>
      <c r="G3" s="8">
        <f t="shared" ref="G3:G7" si="0">F3*E3*D3</f>
        <v>256</v>
      </c>
      <c r="H3" s="30" t="s">
        <v>304</v>
      </c>
    </row>
    <row r="4" spans="2:8">
      <c r="B4" s="8"/>
      <c r="C4" s="29" t="s">
        <v>305</v>
      </c>
      <c r="D4" s="8">
        <v>32</v>
      </c>
      <c r="E4" s="8">
        <v>8</v>
      </c>
      <c r="F4" s="8">
        <v>1.5</v>
      </c>
      <c r="G4" s="8">
        <f t="shared" si="0"/>
        <v>384</v>
      </c>
      <c r="H4" s="30" t="s">
        <v>234</v>
      </c>
    </row>
    <row r="5" spans="2:8">
      <c r="B5" s="8"/>
      <c r="C5" s="29" t="s">
        <v>306</v>
      </c>
      <c r="D5" s="8">
        <v>32</v>
      </c>
      <c r="E5" s="8">
        <v>8</v>
      </c>
      <c r="F5" s="8">
        <v>1</v>
      </c>
      <c r="G5" s="8">
        <f t="shared" si="0"/>
        <v>256</v>
      </c>
      <c r="H5" s="30"/>
    </row>
    <row r="6" spans="2:8">
      <c r="B6" s="8"/>
      <c r="C6" s="29" t="s">
        <v>303</v>
      </c>
      <c r="D6" s="8">
        <v>32</v>
      </c>
      <c r="E6" s="8">
        <v>8</v>
      </c>
      <c r="F6" s="8">
        <v>1</v>
      </c>
      <c r="G6" s="8">
        <f t="shared" si="0"/>
        <v>256</v>
      </c>
      <c r="H6" s="30" t="s">
        <v>307</v>
      </c>
    </row>
    <row r="7" spans="2:7">
      <c r="B7" s="8"/>
      <c r="C7" s="29" t="s">
        <v>308</v>
      </c>
      <c r="D7" s="8">
        <v>4</v>
      </c>
      <c r="E7" s="8">
        <v>8</v>
      </c>
      <c r="F7" s="8">
        <v>1</v>
      </c>
      <c r="G7" s="8">
        <f t="shared" si="0"/>
        <v>32</v>
      </c>
    </row>
    <row r="8" spans="2:8">
      <c r="B8" s="10" t="s">
        <v>148</v>
      </c>
      <c r="C8" s="29" t="s">
        <v>309</v>
      </c>
      <c r="D8" s="8" t="s">
        <v>310</v>
      </c>
      <c r="E8" s="8">
        <v>1000</v>
      </c>
      <c r="F8" s="8">
        <v>1</v>
      </c>
      <c r="G8" s="8">
        <f>F8*E8</f>
        <v>1000</v>
      </c>
      <c r="H8" s="30"/>
    </row>
    <row r="9" spans="6:7">
      <c r="F9" s="11" t="s">
        <v>94</v>
      </c>
      <c r="G9" s="32">
        <f>SUM(G2:G8)</f>
        <v>2616</v>
      </c>
    </row>
    <row r="12" spans="1:7">
      <c r="A12" t="s">
        <v>311</v>
      </c>
      <c r="B12" s="17" t="s">
        <v>101</v>
      </c>
      <c r="C12" t="s">
        <v>312</v>
      </c>
      <c r="D12">
        <v>64</v>
      </c>
      <c r="E12">
        <v>8</v>
      </c>
      <c r="F12">
        <v>1</v>
      </c>
      <c r="G12">
        <f>F12*E12*D12</f>
        <v>512</v>
      </c>
    </row>
    <row r="13" spans="2:7">
      <c r="B13" s="8"/>
      <c r="C13" t="s">
        <v>313</v>
      </c>
      <c r="D13">
        <v>32</v>
      </c>
      <c r="E13">
        <v>8</v>
      </c>
      <c r="F13">
        <v>1.2</v>
      </c>
      <c r="G13">
        <f t="shared" ref="G13:G17" si="1">F13*E13*D13</f>
        <v>307.2</v>
      </c>
    </row>
    <row r="14" spans="2:7">
      <c r="B14" s="8"/>
      <c r="C14" t="s">
        <v>314</v>
      </c>
      <c r="D14">
        <v>32</v>
      </c>
      <c r="E14">
        <v>8</v>
      </c>
      <c r="F14">
        <v>1</v>
      </c>
      <c r="G14">
        <f t="shared" si="1"/>
        <v>256</v>
      </c>
    </row>
    <row r="15" spans="2:7">
      <c r="B15" s="8"/>
      <c r="C15" t="s">
        <v>315</v>
      </c>
      <c r="D15">
        <v>54</v>
      </c>
      <c r="E15">
        <v>8</v>
      </c>
      <c r="F15">
        <v>1</v>
      </c>
      <c r="G15">
        <f t="shared" si="1"/>
        <v>432</v>
      </c>
    </row>
    <row r="16" spans="2:7">
      <c r="B16" s="8"/>
      <c r="C16" t="s">
        <v>316</v>
      </c>
      <c r="D16">
        <v>32</v>
      </c>
      <c r="E16">
        <v>8</v>
      </c>
      <c r="F16">
        <v>1</v>
      </c>
      <c r="G16">
        <f t="shared" si="1"/>
        <v>256</v>
      </c>
    </row>
    <row r="17" spans="2:7">
      <c r="B17" s="8"/>
      <c r="C17" t="s">
        <v>317</v>
      </c>
      <c r="D17">
        <v>32</v>
      </c>
      <c r="E17">
        <v>8</v>
      </c>
      <c r="F17">
        <v>1</v>
      </c>
      <c r="G17">
        <f t="shared" si="1"/>
        <v>256</v>
      </c>
    </row>
    <row r="18" spans="6:7">
      <c r="F18" s="11" t="s">
        <v>94</v>
      </c>
      <c r="G18" s="11">
        <f>SUM(G12:G17)</f>
        <v>2019.2</v>
      </c>
    </row>
    <row r="21" spans="1:7">
      <c r="A21" t="s">
        <v>318</v>
      </c>
      <c r="B21" s="17" t="s">
        <v>101</v>
      </c>
      <c r="C21" s="29" t="s">
        <v>319</v>
      </c>
      <c r="D21">
        <v>32</v>
      </c>
      <c r="E21">
        <v>8</v>
      </c>
      <c r="F21">
        <v>1.5</v>
      </c>
      <c r="G21">
        <f>F21*E21*D21</f>
        <v>384</v>
      </c>
    </row>
    <row r="22" spans="2:7">
      <c r="B22" s="8"/>
      <c r="C22" s="29" t="s">
        <v>320</v>
      </c>
      <c r="D22">
        <v>36</v>
      </c>
      <c r="E22">
        <v>8</v>
      </c>
      <c r="F22">
        <v>1</v>
      </c>
      <c r="G22">
        <f t="shared" ref="G22:G24" si="2">F22*E22*D22</f>
        <v>288</v>
      </c>
    </row>
    <row r="23" spans="2:7">
      <c r="B23" s="8"/>
      <c r="C23" s="29" t="s">
        <v>321</v>
      </c>
      <c r="D23">
        <v>32</v>
      </c>
      <c r="E23">
        <v>8</v>
      </c>
      <c r="F23">
        <v>1</v>
      </c>
      <c r="G23">
        <f t="shared" si="2"/>
        <v>256</v>
      </c>
    </row>
    <row r="24" spans="2:7">
      <c r="B24" s="8"/>
      <c r="C24" s="29" t="s">
        <v>322</v>
      </c>
      <c r="D24">
        <v>36</v>
      </c>
      <c r="E24">
        <v>8</v>
      </c>
      <c r="F24">
        <v>1</v>
      </c>
      <c r="G24">
        <f t="shared" si="2"/>
        <v>288</v>
      </c>
    </row>
    <row r="25" ht="28.5" spans="2:8">
      <c r="B25" s="14" t="s">
        <v>116</v>
      </c>
      <c r="C25" s="29" t="s">
        <v>323</v>
      </c>
      <c r="D25" t="s">
        <v>324</v>
      </c>
      <c r="E25">
        <v>500</v>
      </c>
      <c r="F25">
        <v>1.5</v>
      </c>
      <c r="G25">
        <f>F25*E25</f>
        <v>750</v>
      </c>
      <c r="H25" t="s">
        <v>325</v>
      </c>
    </row>
    <row r="26" spans="6:7">
      <c r="F26" s="11" t="s">
        <v>94</v>
      </c>
      <c r="G26" s="11">
        <f>SUM(G21:G25)</f>
        <v>1966</v>
      </c>
    </row>
    <row r="29" spans="1:7">
      <c r="A29" t="s">
        <v>326</v>
      </c>
      <c r="B29" s="17" t="s">
        <v>101</v>
      </c>
      <c r="C29" s="29" t="s">
        <v>327</v>
      </c>
      <c r="D29">
        <v>54</v>
      </c>
      <c r="E29">
        <v>8</v>
      </c>
      <c r="F29">
        <v>1</v>
      </c>
      <c r="G29">
        <f>F29*E29*D29</f>
        <v>432</v>
      </c>
    </row>
    <row r="30" spans="2:7">
      <c r="B30" s="8"/>
      <c r="C30" s="29" t="s">
        <v>328</v>
      </c>
      <c r="D30">
        <v>32</v>
      </c>
      <c r="E30">
        <v>8</v>
      </c>
      <c r="F30">
        <v>1</v>
      </c>
      <c r="G30">
        <f t="shared" ref="G30:G31" si="3">F30*E30*D30</f>
        <v>256</v>
      </c>
    </row>
    <row r="31" spans="2:7">
      <c r="B31" s="8"/>
      <c r="C31" t="s">
        <v>329</v>
      </c>
      <c r="D31">
        <v>64</v>
      </c>
      <c r="E31">
        <v>8</v>
      </c>
      <c r="F31">
        <v>1</v>
      </c>
      <c r="G31">
        <f t="shared" si="3"/>
        <v>512</v>
      </c>
    </row>
    <row r="32" spans="6:7">
      <c r="F32" s="11" t="s">
        <v>94</v>
      </c>
      <c r="G32" s="11">
        <f>SUM(G29:G31)</f>
        <v>1200</v>
      </c>
    </row>
    <row r="35" spans="1:7">
      <c r="A35" t="s">
        <v>330</v>
      </c>
      <c r="B35" s="17" t="s">
        <v>101</v>
      </c>
      <c r="C35" t="s">
        <v>331</v>
      </c>
      <c r="D35">
        <v>48</v>
      </c>
      <c r="E35">
        <v>8</v>
      </c>
      <c r="F35">
        <v>1</v>
      </c>
      <c r="G35">
        <f>F35*E35*D35</f>
        <v>384</v>
      </c>
    </row>
    <row r="36" spans="2:7">
      <c r="B36" s="8"/>
      <c r="C36" t="s">
        <v>332</v>
      </c>
      <c r="D36">
        <v>32</v>
      </c>
      <c r="E36">
        <v>8</v>
      </c>
      <c r="F36">
        <v>1</v>
      </c>
      <c r="G36">
        <f t="shared" ref="G36:G39" si="4">F36*E36*D36</f>
        <v>256</v>
      </c>
    </row>
    <row r="37" spans="2:7">
      <c r="B37" s="8"/>
      <c r="C37" t="s">
        <v>333</v>
      </c>
      <c r="D37">
        <v>48</v>
      </c>
      <c r="E37">
        <v>8</v>
      </c>
      <c r="F37">
        <v>1</v>
      </c>
      <c r="G37">
        <f t="shared" si="4"/>
        <v>384</v>
      </c>
    </row>
    <row r="38" spans="2:7">
      <c r="B38" s="8"/>
      <c r="C38" t="s">
        <v>334</v>
      </c>
      <c r="D38">
        <v>32</v>
      </c>
      <c r="E38">
        <v>8</v>
      </c>
      <c r="F38">
        <v>1.5</v>
      </c>
      <c r="G38">
        <f t="shared" si="4"/>
        <v>384</v>
      </c>
    </row>
    <row r="39" spans="2:7">
      <c r="B39" s="8"/>
      <c r="C39" t="s">
        <v>335</v>
      </c>
      <c r="D39">
        <v>36</v>
      </c>
      <c r="E39">
        <v>8</v>
      </c>
      <c r="F39">
        <v>1</v>
      </c>
      <c r="G39">
        <f t="shared" si="4"/>
        <v>288</v>
      </c>
    </row>
    <row r="40" spans="6:7">
      <c r="F40" s="11" t="s">
        <v>94</v>
      </c>
      <c r="G40" s="11">
        <f>SUM(G35:G39)</f>
        <v>1696</v>
      </c>
    </row>
    <row r="43" spans="1:7">
      <c r="A43" t="s">
        <v>336</v>
      </c>
      <c r="B43" s="17" t="s">
        <v>101</v>
      </c>
      <c r="C43" t="s">
        <v>337</v>
      </c>
      <c r="D43">
        <v>32</v>
      </c>
      <c r="E43">
        <v>8</v>
      </c>
      <c r="F43">
        <v>1</v>
      </c>
      <c r="G43">
        <f t="shared" ref="G43:G47" si="5">F43*E43*D43</f>
        <v>256</v>
      </c>
    </row>
    <row r="44" spans="2:7">
      <c r="B44" s="8"/>
      <c r="C44" t="s">
        <v>338</v>
      </c>
      <c r="D44">
        <v>36</v>
      </c>
      <c r="E44">
        <v>8</v>
      </c>
      <c r="F44">
        <v>1</v>
      </c>
      <c r="G44">
        <f t="shared" si="5"/>
        <v>288</v>
      </c>
    </row>
    <row r="45" spans="2:7">
      <c r="B45" s="8"/>
      <c r="C45" t="s">
        <v>339</v>
      </c>
      <c r="D45">
        <v>32</v>
      </c>
      <c r="E45">
        <v>8</v>
      </c>
      <c r="F45">
        <v>1</v>
      </c>
      <c r="G45">
        <f t="shared" si="5"/>
        <v>256</v>
      </c>
    </row>
    <row r="46" spans="2:7">
      <c r="B46" s="8"/>
      <c r="C46" t="s">
        <v>340</v>
      </c>
      <c r="D46">
        <v>32</v>
      </c>
      <c r="E46">
        <v>8</v>
      </c>
      <c r="F46">
        <v>1</v>
      </c>
      <c r="G46">
        <f t="shared" si="5"/>
        <v>256</v>
      </c>
    </row>
    <row r="47" spans="2:7">
      <c r="B47" s="17"/>
      <c r="C47" t="s">
        <v>308</v>
      </c>
      <c r="D47">
        <v>6</v>
      </c>
      <c r="E47">
        <v>8</v>
      </c>
      <c r="F47">
        <v>1</v>
      </c>
      <c r="G47">
        <f t="shared" si="5"/>
        <v>48</v>
      </c>
    </row>
    <row r="48" spans="6:7">
      <c r="F48" s="11" t="s">
        <v>94</v>
      </c>
      <c r="G48" s="11">
        <f>SUM(G43:G47)</f>
        <v>1104</v>
      </c>
    </row>
    <row r="51" spans="1:7">
      <c r="A51" t="s">
        <v>341</v>
      </c>
      <c r="B51" s="17" t="s">
        <v>101</v>
      </c>
      <c r="C51" t="s">
        <v>342</v>
      </c>
      <c r="D51">
        <v>48</v>
      </c>
      <c r="E51">
        <v>8</v>
      </c>
      <c r="F51">
        <v>1</v>
      </c>
      <c r="G51">
        <f>F51*E51*D51</f>
        <v>384</v>
      </c>
    </row>
    <row r="52" spans="2:7">
      <c r="B52" s="17"/>
      <c r="C52" t="s">
        <v>343</v>
      </c>
      <c r="D52">
        <v>32</v>
      </c>
      <c r="E52">
        <v>8</v>
      </c>
      <c r="F52">
        <v>1.2</v>
      </c>
      <c r="G52">
        <f>F52*E52*D52</f>
        <v>307.2</v>
      </c>
    </row>
    <row r="53" spans="2:7">
      <c r="B53" s="8"/>
      <c r="C53" t="s">
        <v>344</v>
      </c>
      <c r="D53">
        <v>32</v>
      </c>
      <c r="E53">
        <v>8</v>
      </c>
      <c r="F53">
        <v>1</v>
      </c>
      <c r="G53">
        <f t="shared" ref="G53:G54" si="6">F53*E53*D53</f>
        <v>256</v>
      </c>
    </row>
    <row r="54" spans="2:7">
      <c r="B54" s="8"/>
      <c r="C54" t="s">
        <v>345</v>
      </c>
      <c r="D54">
        <v>32</v>
      </c>
      <c r="E54">
        <v>8</v>
      </c>
      <c r="F54">
        <v>1</v>
      </c>
      <c r="G54">
        <f t="shared" si="6"/>
        <v>256</v>
      </c>
    </row>
    <row r="55" spans="6:7">
      <c r="F55" s="11" t="s">
        <v>94</v>
      </c>
      <c r="G55" s="11">
        <f>SUM(G51:G54)</f>
        <v>1203.2</v>
      </c>
    </row>
    <row r="58" spans="1:7">
      <c r="A58" t="s">
        <v>346</v>
      </c>
      <c r="B58" s="17" t="s">
        <v>101</v>
      </c>
      <c r="C58" t="s">
        <v>347</v>
      </c>
      <c r="D58">
        <v>48</v>
      </c>
      <c r="E58">
        <v>8</v>
      </c>
      <c r="F58">
        <v>1</v>
      </c>
      <c r="G58">
        <f>F58*E58*D58</f>
        <v>384</v>
      </c>
    </row>
    <row r="59" spans="2:7">
      <c r="B59" s="8"/>
      <c r="C59" t="s">
        <v>348</v>
      </c>
      <c r="D59">
        <v>32</v>
      </c>
      <c r="E59">
        <v>8</v>
      </c>
      <c r="F59">
        <v>1</v>
      </c>
      <c r="G59">
        <f t="shared" ref="G59:G61" si="7">F59*E59*D59</f>
        <v>256</v>
      </c>
    </row>
    <row r="60" spans="2:7">
      <c r="B60" s="8"/>
      <c r="C60" t="s">
        <v>349</v>
      </c>
      <c r="D60">
        <v>32</v>
      </c>
      <c r="E60">
        <v>8</v>
      </c>
      <c r="F60">
        <v>1</v>
      </c>
      <c r="G60">
        <f t="shared" si="7"/>
        <v>256</v>
      </c>
    </row>
    <row r="61" spans="2:7">
      <c r="B61" s="8"/>
      <c r="C61" t="s">
        <v>350</v>
      </c>
      <c r="D61">
        <v>36</v>
      </c>
      <c r="E61">
        <v>8</v>
      </c>
      <c r="F61">
        <v>1</v>
      </c>
      <c r="G61">
        <f t="shared" si="7"/>
        <v>288</v>
      </c>
    </row>
    <row r="62" spans="2:7">
      <c r="B62" s="33" t="s">
        <v>105</v>
      </c>
      <c r="C62" t="s">
        <v>351</v>
      </c>
      <c r="D62" t="s">
        <v>160</v>
      </c>
      <c r="E62">
        <v>1000</v>
      </c>
      <c r="F62">
        <v>1</v>
      </c>
      <c r="G62">
        <v>1000</v>
      </c>
    </row>
    <row r="63" ht="28.5" spans="2:7">
      <c r="B63" s="12" t="s">
        <v>178</v>
      </c>
      <c r="C63" s="29" t="s">
        <v>352</v>
      </c>
      <c r="D63" s="29" t="s">
        <v>353</v>
      </c>
      <c r="E63">
        <v>750</v>
      </c>
      <c r="F63">
        <v>1</v>
      </c>
      <c r="G63">
        <f>F63*E63</f>
        <v>750</v>
      </c>
    </row>
    <row r="64" spans="6:7">
      <c r="F64" s="11" t="s">
        <v>94</v>
      </c>
      <c r="G64" s="11">
        <f>SUM(G58:G63)</f>
        <v>2934</v>
      </c>
    </row>
    <row r="67" spans="1:7">
      <c r="A67" t="s">
        <v>354</v>
      </c>
      <c r="B67" s="17" t="s">
        <v>101</v>
      </c>
      <c r="C67" t="s">
        <v>321</v>
      </c>
      <c r="D67">
        <v>36</v>
      </c>
      <c r="E67">
        <v>8</v>
      </c>
      <c r="F67">
        <v>1</v>
      </c>
      <c r="G67">
        <f>F67*E67*D67</f>
        <v>288</v>
      </c>
    </row>
    <row r="68" spans="2:7">
      <c r="B68" s="8"/>
      <c r="C68" t="s">
        <v>355</v>
      </c>
      <c r="D68">
        <v>32</v>
      </c>
      <c r="E68">
        <v>8</v>
      </c>
      <c r="F68">
        <v>1</v>
      </c>
      <c r="G68">
        <f t="shared" ref="G68:G70" si="8">F68*E68*D68</f>
        <v>256</v>
      </c>
    </row>
    <row r="69" spans="2:7">
      <c r="B69" s="8"/>
      <c r="C69" t="s">
        <v>356</v>
      </c>
      <c r="D69">
        <v>32</v>
      </c>
      <c r="E69">
        <v>8</v>
      </c>
      <c r="F69">
        <v>1</v>
      </c>
      <c r="G69">
        <f t="shared" si="8"/>
        <v>256</v>
      </c>
    </row>
    <row r="70" spans="2:7">
      <c r="B70" s="8"/>
      <c r="C70" t="s">
        <v>357</v>
      </c>
      <c r="D70">
        <v>32</v>
      </c>
      <c r="E70">
        <v>8</v>
      </c>
      <c r="F70">
        <v>1.5</v>
      </c>
      <c r="G70">
        <f t="shared" si="8"/>
        <v>384</v>
      </c>
    </row>
    <row r="71" ht="28.5" spans="2:7">
      <c r="B71" s="10" t="s">
        <v>148</v>
      </c>
      <c r="C71" t="s">
        <v>358</v>
      </c>
      <c r="D71" s="29" t="s">
        <v>359</v>
      </c>
      <c r="E71">
        <v>3000</v>
      </c>
      <c r="F71">
        <v>1</v>
      </c>
      <c r="G71">
        <f>F71*E71</f>
        <v>3000</v>
      </c>
    </row>
    <row r="72" spans="6:7">
      <c r="F72" s="11" t="s">
        <v>94</v>
      </c>
      <c r="G72" s="11">
        <f>SUM(G67:G71)</f>
        <v>4184</v>
      </c>
    </row>
    <row r="76" spans="1:7">
      <c r="A76" t="s">
        <v>360</v>
      </c>
      <c r="B76" s="34" t="s">
        <v>101</v>
      </c>
      <c r="C76" t="s">
        <v>361</v>
      </c>
      <c r="D76">
        <v>32</v>
      </c>
      <c r="E76">
        <v>8</v>
      </c>
      <c r="F76">
        <v>1</v>
      </c>
      <c r="G76">
        <f>F76*E76*D76</f>
        <v>256</v>
      </c>
    </row>
    <row r="77" spans="6:7">
      <c r="F77" s="11" t="s">
        <v>94</v>
      </c>
      <c r="G77" s="11">
        <f>G76</f>
        <v>256</v>
      </c>
    </row>
    <row r="80" ht="47.25" spans="1:8">
      <c r="A80" t="s">
        <v>362</v>
      </c>
      <c r="B80" s="33" t="s">
        <v>105</v>
      </c>
      <c r="C80" s="35" t="s">
        <v>363</v>
      </c>
      <c r="D80" t="s">
        <v>160</v>
      </c>
      <c r="E80">
        <v>1000</v>
      </c>
      <c r="F80">
        <v>1</v>
      </c>
      <c r="G80">
        <v>1000</v>
      </c>
      <c r="H80" t="s">
        <v>198</v>
      </c>
    </row>
    <row r="81" ht="15.75" spans="3:7">
      <c r="C81" s="36"/>
      <c r="F81" s="11" t="s">
        <v>94</v>
      </c>
      <c r="G81" s="11">
        <f>G80</f>
        <v>1000</v>
      </c>
    </row>
  </sheetData>
  <mergeCells count="9">
    <mergeCell ref="B2:B7"/>
    <mergeCell ref="B12:B17"/>
    <mergeCell ref="B21:B24"/>
    <mergeCell ref="B29:B31"/>
    <mergeCell ref="B35:B39"/>
    <mergeCell ref="B43:B46"/>
    <mergeCell ref="B51:B54"/>
    <mergeCell ref="B58:B61"/>
    <mergeCell ref="B67:B70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8"/>
  <sheetViews>
    <sheetView zoomScale="125" zoomScaleNormal="125" workbookViewId="0">
      <pane ySplit="1" topLeftCell="A43" activePane="bottomLeft" state="frozen"/>
      <selection/>
      <selection pane="bottomLeft" activeCell="D34" sqref="D34"/>
    </sheetView>
  </sheetViews>
  <sheetFormatPr defaultColWidth="9" defaultRowHeight="14.25" outlineLevelCol="7"/>
  <cols>
    <col min="1" max="1" width="14.8333333333333" customWidth="1"/>
    <col min="3" max="3" width="36.6666666666667" customWidth="1"/>
  </cols>
  <sheetData>
    <row r="1" spans="1:8">
      <c r="A1" s="1" t="s">
        <v>0</v>
      </c>
      <c r="B1" s="1" t="s">
        <v>95</v>
      </c>
      <c r="C1" s="2" t="s">
        <v>96</v>
      </c>
      <c r="D1" s="4" t="s">
        <v>97</v>
      </c>
      <c r="E1" s="4" t="s">
        <v>98</v>
      </c>
      <c r="F1" s="4" t="s">
        <v>99</v>
      </c>
      <c r="G1" s="4" t="s">
        <v>1</v>
      </c>
      <c r="H1" s="4" t="s">
        <v>100</v>
      </c>
    </row>
    <row r="2" spans="1:7">
      <c r="A2" t="s">
        <v>364</v>
      </c>
      <c r="B2" s="17" t="s">
        <v>101</v>
      </c>
      <c r="C2" t="s">
        <v>365</v>
      </c>
      <c r="D2">
        <v>16</v>
      </c>
      <c r="E2">
        <v>8</v>
      </c>
      <c r="F2">
        <v>1</v>
      </c>
      <c r="G2">
        <f>F2*E2*D2</f>
        <v>128</v>
      </c>
    </row>
    <row r="3" spans="2:7">
      <c r="B3" s="8"/>
      <c r="C3" t="s">
        <v>365</v>
      </c>
      <c r="D3">
        <v>16</v>
      </c>
      <c r="E3">
        <v>8</v>
      </c>
      <c r="F3">
        <v>1</v>
      </c>
      <c r="G3">
        <f t="shared" ref="G3:G4" si="0">F3*E3*D3</f>
        <v>128</v>
      </c>
    </row>
    <row r="4" spans="2:7">
      <c r="B4" s="8"/>
      <c r="C4" t="s">
        <v>366</v>
      </c>
      <c r="D4">
        <v>54</v>
      </c>
      <c r="E4">
        <v>8</v>
      </c>
      <c r="F4">
        <v>1</v>
      </c>
      <c r="G4">
        <f t="shared" si="0"/>
        <v>432</v>
      </c>
    </row>
    <row r="5" spans="6:7">
      <c r="F5" s="28" t="s">
        <v>94</v>
      </c>
      <c r="G5" s="28">
        <f>SUM(G2:G4)</f>
        <v>688</v>
      </c>
    </row>
    <row r="8" spans="1:8">
      <c r="A8" t="s">
        <v>367</v>
      </c>
      <c r="B8" s="17" t="s">
        <v>101</v>
      </c>
      <c r="C8" s="29" t="s">
        <v>368</v>
      </c>
      <c r="D8" s="8">
        <v>64</v>
      </c>
      <c r="E8" s="8">
        <v>8</v>
      </c>
      <c r="F8" s="8">
        <v>1</v>
      </c>
      <c r="G8" s="8">
        <f>F8*E8*D8</f>
        <v>512</v>
      </c>
      <c r="H8" s="30"/>
    </row>
    <row r="9" spans="2:7">
      <c r="B9" s="8"/>
      <c r="C9" s="29" t="s">
        <v>365</v>
      </c>
      <c r="D9" s="8">
        <v>16</v>
      </c>
      <c r="E9" s="8">
        <v>8</v>
      </c>
      <c r="F9" s="8">
        <v>1</v>
      </c>
      <c r="G9" s="8">
        <f t="shared" ref="G9" si="1">F9*E9*D9</f>
        <v>128</v>
      </c>
    </row>
    <row r="10" spans="6:7">
      <c r="F10" s="11" t="s">
        <v>94</v>
      </c>
      <c r="G10" s="11">
        <f>SUM(G8:G9)</f>
        <v>640</v>
      </c>
    </row>
    <row r="13" spans="1:8">
      <c r="A13" t="s">
        <v>369</v>
      </c>
      <c r="B13" s="17" t="s">
        <v>101</v>
      </c>
      <c r="C13" t="s">
        <v>290</v>
      </c>
      <c r="D13">
        <v>24</v>
      </c>
      <c r="E13">
        <v>8</v>
      </c>
      <c r="F13">
        <v>1.5</v>
      </c>
      <c r="G13">
        <f>F13*E13*D13</f>
        <v>288</v>
      </c>
      <c r="H13" t="s">
        <v>234</v>
      </c>
    </row>
    <row r="14" spans="2:8">
      <c r="B14" s="8"/>
      <c r="C14" t="s">
        <v>223</v>
      </c>
      <c r="D14">
        <v>48</v>
      </c>
      <c r="E14">
        <v>8</v>
      </c>
      <c r="F14">
        <v>1.5</v>
      </c>
      <c r="G14">
        <f t="shared" ref="G14:G19" si="2">F14*E14*D14</f>
        <v>576</v>
      </c>
      <c r="H14" t="s">
        <v>234</v>
      </c>
    </row>
    <row r="15" spans="2:8">
      <c r="B15" s="8"/>
      <c r="C15" t="s">
        <v>290</v>
      </c>
      <c r="D15">
        <v>24</v>
      </c>
      <c r="E15">
        <v>8</v>
      </c>
      <c r="F15">
        <v>1.5</v>
      </c>
      <c r="G15">
        <f t="shared" si="2"/>
        <v>288</v>
      </c>
      <c r="H15" t="s">
        <v>234</v>
      </c>
    </row>
    <row r="16" spans="2:8">
      <c r="B16" s="8"/>
      <c r="C16" t="s">
        <v>370</v>
      </c>
      <c r="D16">
        <v>48</v>
      </c>
      <c r="E16">
        <v>8</v>
      </c>
      <c r="F16">
        <v>1.5</v>
      </c>
      <c r="G16">
        <f t="shared" si="2"/>
        <v>576</v>
      </c>
      <c r="H16" t="s">
        <v>234</v>
      </c>
    </row>
    <row r="17" spans="2:8">
      <c r="B17" s="8"/>
      <c r="C17" t="s">
        <v>371</v>
      </c>
      <c r="D17">
        <v>32</v>
      </c>
      <c r="E17">
        <v>8</v>
      </c>
      <c r="F17">
        <v>1.5</v>
      </c>
      <c r="G17">
        <f t="shared" si="2"/>
        <v>384</v>
      </c>
      <c r="H17" t="s">
        <v>234</v>
      </c>
    </row>
    <row r="18" spans="2:7">
      <c r="B18" s="8"/>
      <c r="C18" t="s">
        <v>298</v>
      </c>
      <c r="D18">
        <v>6</v>
      </c>
      <c r="E18">
        <v>8</v>
      </c>
      <c r="F18">
        <v>1</v>
      </c>
      <c r="G18">
        <f t="shared" si="2"/>
        <v>48</v>
      </c>
    </row>
    <row r="19" spans="2:7">
      <c r="B19" s="8"/>
      <c r="C19" t="s">
        <v>372</v>
      </c>
      <c r="D19">
        <v>32</v>
      </c>
      <c r="E19">
        <v>8</v>
      </c>
      <c r="F19">
        <v>1</v>
      </c>
      <c r="G19">
        <f t="shared" si="2"/>
        <v>256</v>
      </c>
    </row>
    <row r="20" ht="28.5" spans="2:7">
      <c r="B20" s="9" t="s">
        <v>105</v>
      </c>
      <c r="C20" s="6" t="s">
        <v>373</v>
      </c>
      <c r="D20" t="s">
        <v>111</v>
      </c>
      <c r="E20">
        <v>200</v>
      </c>
      <c r="F20">
        <v>1</v>
      </c>
      <c r="G20">
        <f>F20*E20</f>
        <v>200</v>
      </c>
    </row>
    <row r="21" spans="6:7">
      <c r="F21" s="11" t="s">
        <v>94</v>
      </c>
      <c r="G21" s="11">
        <f>SUM(G13:G20)</f>
        <v>2616</v>
      </c>
    </row>
    <row r="24" spans="1:7">
      <c r="A24" t="s">
        <v>374</v>
      </c>
      <c r="B24" s="17" t="s">
        <v>101</v>
      </c>
      <c r="C24" t="s">
        <v>375</v>
      </c>
      <c r="D24">
        <v>32</v>
      </c>
      <c r="E24">
        <v>8</v>
      </c>
      <c r="F24">
        <v>1</v>
      </c>
      <c r="G24">
        <f>F24*E24*D24</f>
        <v>256</v>
      </c>
    </row>
    <row r="25" spans="2:7">
      <c r="B25" s="8"/>
      <c r="C25" t="s">
        <v>376</v>
      </c>
      <c r="D25">
        <v>16</v>
      </c>
      <c r="E25">
        <v>8</v>
      </c>
      <c r="F25">
        <v>1</v>
      </c>
      <c r="G25">
        <f t="shared" ref="G25:G31" si="3">F25*E25*D25</f>
        <v>128</v>
      </c>
    </row>
    <row r="26" spans="2:7">
      <c r="B26" s="8"/>
      <c r="C26" t="s">
        <v>377</v>
      </c>
      <c r="D26">
        <v>48</v>
      </c>
      <c r="E26">
        <v>8</v>
      </c>
      <c r="F26">
        <v>1</v>
      </c>
      <c r="G26">
        <f t="shared" si="3"/>
        <v>384</v>
      </c>
    </row>
    <row r="27" spans="2:7">
      <c r="B27" s="8"/>
      <c r="C27" t="s">
        <v>378</v>
      </c>
      <c r="D27">
        <v>32</v>
      </c>
      <c r="E27">
        <v>8</v>
      </c>
      <c r="F27">
        <v>1</v>
      </c>
      <c r="G27">
        <f t="shared" si="3"/>
        <v>256</v>
      </c>
    </row>
    <row r="28" spans="2:7">
      <c r="B28" s="8"/>
      <c r="C28" t="s">
        <v>379</v>
      </c>
      <c r="D28">
        <v>16</v>
      </c>
      <c r="E28">
        <v>8</v>
      </c>
      <c r="F28">
        <v>1</v>
      </c>
      <c r="G28">
        <f t="shared" si="3"/>
        <v>128</v>
      </c>
    </row>
    <row r="29" spans="2:7">
      <c r="B29" s="8"/>
      <c r="C29" t="s">
        <v>380</v>
      </c>
      <c r="D29">
        <v>16</v>
      </c>
      <c r="E29">
        <v>8</v>
      </c>
      <c r="F29">
        <v>1</v>
      </c>
      <c r="G29">
        <f t="shared" si="3"/>
        <v>128</v>
      </c>
    </row>
    <row r="30" spans="2:7">
      <c r="B30" s="8"/>
      <c r="C30" t="s">
        <v>381</v>
      </c>
      <c r="D30">
        <v>30</v>
      </c>
      <c r="E30">
        <v>8</v>
      </c>
      <c r="F30">
        <v>1</v>
      </c>
      <c r="G30">
        <f t="shared" si="3"/>
        <v>240</v>
      </c>
    </row>
    <row r="31" spans="2:7">
      <c r="B31" s="8"/>
      <c r="C31" t="s">
        <v>382</v>
      </c>
      <c r="D31">
        <v>32</v>
      </c>
      <c r="E31">
        <v>8</v>
      </c>
      <c r="F31">
        <v>1</v>
      </c>
      <c r="G31">
        <f t="shared" si="3"/>
        <v>256</v>
      </c>
    </row>
    <row r="32" ht="28.5" spans="2:7">
      <c r="B32" s="31" t="s">
        <v>105</v>
      </c>
      <c r="C32" s="29" t="s">
        <v>383</v>
      </c>
      <c r="D32" t="s">
        <v>111</v>
      </c>
      <c r="E32">
        <v>200</v>
      </c>
      <c r="F32">
        <v>1</v>
      </c>
      <c r="G32">
        <f t="shared" ref="G32:G34" si="4">F32*E32</f>
        <v>200</v>
      </c>
    </row>
    <row r="33" ht="28.5" spans="2:7">
      <c r="B33" s="8"/>
      <c r="C33" s="29" t="s">
        <v>384</v>
      </c>
      <c r="D33" t="s">
        <v>111</v>
      </c>
      <c r="E33">
        <v>200</v>
      </c>
      <c r="F33">
        <v>1</v>
      </c>
      <c r="G33">
        <f t="shared" si="4"/>
        <v>200</v>
      </c>
    </row>
    <row r="34" ht="28.5" spans="2:7">
      <c r="B34" s="14" t="s">
        <v>116</v>
      </c>
      <c r="C34" s="29" t="s">
        <v>385</v>
      </c>
      <c r="D34" t="s">
        <v>324</v>
      </c>
      <c r="E34">
        <v>500</v>
      </c>
      <c r="F34">
        <v>1.5</v>
      </c>
      <c r="G34">
        <f t="shared" si="4"/>
        <v>750</v>
      </c>
    </row>
    <row r="35" spans="6:7">
      <c r="F35" s="11" t="s">
        <v>94</v>
      </c>
      <c r="G35" s="11">
        <f>SUM(G24:G34)</f>
        <v>2926</v>
      </c>
    </row>
    <row r="38" spans="1:8">
      <c r="A38" t="s">
        <v>386</v>
      </c>
      <c r="B38" s="17" t="s">
        <v>101</v>
      </c>
      <c r="C38" t="s">
        <v>365</v>
      </c>
      <c r="D38">
        <v>48</v>
      </c>
      <c r="E38">
        <v>8</v>
      </c>
      <c r="F38">
        <v>1</v>
      </c>
      <c r="G38">
        <f>F38*E38*D38</f>
        <v>384</v>
      </c>
      <c r="H38" t="s">
        <v>387</v>
      </c>
    </row>
    <row r="39" spans="2:8">
      <c r="B39" s="8"/>
      <c r="C39" t="s">
        <v>388</v>
      </c>
      <c r="D39">
        <v>32</v>
      </c>
      <c r="E39">
        <v>8</v>
      </c>
      <c r="F39">
        <v>1</v>
      </c>
      <c r="G39">
        <f t="shared" ref="G39:G40" si="5">F39*E39*D39</f>
        <v>256</v>
      </c>
      <c r="H39" t="s">
        <v>389</v>
      </c>
    </row>
    <row r="40" spans="2:7">
      <c r="B40" s="8"/>
      <c r="C40" t="s">
        <v>388</v>
      </c>
      <c r="D40">
        <v>32</v>
      </c>
      <c r="E40">
        <v>8</v>
      </c>
      <c r="F40">
        <v>1</v>
      </c>
      <c r="G40">
        <f t="shared" si="5"/>
        <v>256</v>
      </c>
    </row>
    <row r="41" spans="6:7">
      <c r="F41" s="11" t="s">
        <v>94</v>
      </c>
      <c r="G41" s="11">
        <f>SUM(G38:G40)</f>
        <v>896</v>
      </c>
    </row>
    <row r="44" spans="1:7">
      <c r="A44" t="s">
        <v>390</v>
      </c>
      <c r="B44" s="17" t="s">
        <v>101</v>
      </c>
      <c r="C44" t="s">
        <v>391</v>
      </c>
      <c r="D44">
        <v>32</v>
      </c>
      <c r="E44">
        <v>8</v>
      </c>
      <c r="F44">
        <v>1.2</v>
      </c>
      <c r="G44">
        <f>F44*E44*D44</f>
        <v>307.2</v>
      </c>
    </row>
    <row r="45" spans="2:7">
      <c r="B45" s="8"/>
      <c r="C45" t="s">
        <v>382</v>
      </c>
      <c r="D45">
        <v>32</v>
      </c>
      <c r="E45">
        <v>8</v>
      </c>
      <c r="F45">
        <v>1.2</v>
      </c>
      <c r="G45">
        <f t="shared" ref="G45:G51" si="6">F45*E45*D45</f>
        <v>307.2</v>
      </c>
    </row>
    <row r="46" spans="2:7">
      <c r="B46" s="8"/>
      <c r="C46" t="s">
        <v>392</v>
      </c>
      <c r="D46">
        <v>32</v>
      </c>
      <c r="E46">
        <v>8</v>
      </c>
      <c r="F46">
        <v>1</v>
      </c>
      <c r="G46">
        <f t="shared" si="6"/>
        <v>256</v>
      </c>
    </row>
    <row r="47" spans="2:7">
      <c r="B47" s="8"/>
      <c r="C47" t="s">
        <v>393</v>
      </c>
      <c r="D47">
        <v>32</v>
      </c>
      <c r="E47">
        <v>8</v>
      </c>
      <c r="F47">
        <v>1.2</v>
      </c>
      <c r="G47">
        <f t="shared" si="6"/>
        <v>307.2</v>
      </c>
    </row>
    <row r="48" spans="2:8">
      <c r="B48" s="8"/>
      <c r="C48" t="s">
        <v>206</v>
      </c>
      <c r="D48">
        <v>108</v>
      </c>
      <c r="E48">
        <v>8</v>
      </c>
      <c r="F48">
        <v>1.2</v>
      </c>
      <c r="G48">
        <f t="shared" si="6"/>
        <v>1036.8</v>
      </c>
      <c r="H48" t="s">
        <v>394</v>
      </c>
    </row>
    <row r="49" spans="2:7">
      <c r="B49" s="8"/>
      <c r="C49" t="s">
        <v>155</v>
      </c>
      <c r="D49">
        <v>32</v>
      </c>
      <c r="E49">
        <v>8</v>
      </c>
      <c r="F49">
        <v>1</v>
      </c>
      <c r="G49">
        <f t="shared" si="6"/>
        <v>256</v>
      </c>
    </row>
    <row r="50" spans="2:8">
      <c r="B50" s="8"/>
      <c r="C50" t="s">
        <v>205</v>
      </c>
      <c r="D50">
        <v>54</v>
      </c>
      <c r="E50">
        <v>8</v>
      </c>
      <c r="F50">
        <v>1.2</v>
      </c>
      <c r="G50">
        <f t="shared" si="6"/>
        <v>518.4</v>
      </c>
      <c r="H50" t="s">
        <v>395</v>
      </c>
    </row>
    <row r="51" spans="2:8">
      <c r="B51" s="8"/>
      <c r="C51" t="s">
        <v>368</v>
      </c>
      <c r="D51">
        <v>96</v>
      </c>
      <c r="E51">
        <v>8</v>
      </c>
      <c r="F51">
        <v>1</v>
      </c>
      <c r="G51">
        <f t="shared" si="6"/>
        <v>768</v>
      </c>
      <c r="H51" t="s">
        <v>396</v>
      </c>
    </row>
    <row r="52" spans="6:7">
      <c r="F52" s="11" t="s">
        <v>94</v>
      </c>
      <c r="G52" s="11">
        <f>SUM(G44:G51)</f>
        <v>3756.8</v>
      </c>
    </row>
    <row r="55" spans="1:7">
      <c r="A55" t="s">
        <v>397</v>
      </c>
      <c r="B55" s="17" t="s">
        <v>101</v>
      </c>
      <c r="C55" t="s">
        <v>398</v>
      </c>
      <c r="D55">
        <v>32</v>
      </c>
      <c r="E55">
        <v>8</v>
      </c>
      <c r="F55">
        <v>1</v>
      </c>
      <c r="G55">
        <f>F55*E55*D55</f>
        <v>256</v>
      </c>
    </row>
    <row r="56" spans="2:7">
      <c r="B56" s="8"/>
      <c r="C56" t="s">
        <v>365</v>
      </c>
      <c r="D56">
        <v>16</v>
      </c>
      <c r="E56">
        <v>8</v>
      </c>
      <c r="F56">
        <v>1</v>
      </c>
      <c r="G56">
        <f t="shared" ref="G56:G57" si="7">F56*E56*D56</f>
        <v>128</v>
      </c>
    </row>
    <row r="57" spans="2:7">
      <c r="B57" s="8"/>
      <c r="C57" t="s">
        <v>365</v>
      </c>
      <c r="D57">
        <v>16</v>
      </c>
      <c r="E57">
        <v>8</v>
      </c>
      <c r="F57">
        <v>1</v>
      </c>
      <c r="G57">
        <f t="shared" si="7"/>
        <v>128</v>
      </c>
    </row>
    <row r="58" spans="6:7">
      <c r="F58" s="11" t="s">
        <v>94</v>
      </c>
      <c r="G58" s="11">
        <f>SUM(G55:G57)</f>
        <v>512</v>
      </c>
    </row>
  </sheetData>
  <mergeCells count="8">
    <mergeCell ref="B2:B4"/>
    <mergeCell ref="B8:B9"/>
    <mergeCell ref="B13:B19"/>
    <mergeCell ref="B24:B31"/>
    <mergeCell ref="B32:B33"/>
    <mergeCell ref="B38:B40"/>
    <mergeCell ref="B44:B51"/>
    <mergeCell ref="B55:B5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2"/>
  <sheetViews>
    <sheetView zoomScale="125" zoomScaleNormal="125" topLeftCell="A60" workbookViewId="0">
      <selection activeCell="G46" sqref="G46"/>
    </sheetView>
  </sheetViews>
  <sheetFormatPr defaultColWidth="9" defaultRowHeight="14.25" outlineLevelCol="7"/>
  <cols>
    <col min="1" max="1" width="13.5" customWidth="1"/>
    <col min="3" max="3" width="29.8333333333333" style="6" customWidth="1"/>
    <col min="4" max="4" width="10.8333333333333" style="23"/>
  </cols>
  <sheetData>
    <row r="1" spans="1:8">
      <c r="A1" s="1" t="s">
        <v>0</v>
      </c>
      <c r="B1" s="1" t="s">
        <v>95</v>
      </c>
      <c r="C1" s="2" t="s">
        <v>96</v>
      </c>
      <c r="D1" s="3" t="s">
        <v>97</v>
      </c>
      <c r="E1" s="4" t="s">
        <v>98</v>
      </c>
      <c r="F1" s="4" t="s">
        <v>99</v>
      </c>
      <c r="G1" s="4" t="s">
        <v>1</v>
      </c>
      <c r="H1" s="4" t="s">
        <v>100</v>
      </c>
    </row>
    <row r="2" spans="1:7">
      <c r="A2" t="s">
        <v>399</v>
      </c>
      <c r="B2" s="17" t="s">
        <v>101</v>
      </c>
      <c r="C2" s="6" t="s">
        <v>400</v>
      </c>
      <c r="D2" s="23">
        <v>64</v>
      </c>
      <c r="E2">
        <v>8</v>
      </c>
      <c r="F2">
        <v>1</v>
      </c>
      <c r="G2">
        <f>F2*E2*D2</f>
        <v>512</v>
      </c>
    </row>
    <row r="3" spans="2:7">
      <c r="B3" s="17"/>
      <c r="C3" s="6" t="s">
        <v>401</v>
      </c>
      <c r="D3" s="23">
        <v>32</v>
      </c>
      <c r="E3">
        <v>8</v>
      </c>
      <c r="F3">
        <v>1</v>
      </c>
      <c r="G3">
        <f t="shared" ref="G3:G4" si="0">F3*E3*D3</f>
        <v>256</v>
      </c>
    </row>
    <row r="4" spans="2:7">
      <c r="B4" s="17"/>
      <c r="C4" s="6" t="s">
        <v>402</v>
      </c>
      <c r="D4" s="23">
        <v>54</v>
      </c>
      <c r="E4">
        <v>8</v>
      </c>
      <c r="F4">
        <v>1</v>
      </c>
      <c r="G4">
        <f t="shared" si="0"/>
        <v>432</v>
      </c>
    </row>
    <row r="5" ht="28.5" spans="2:7">
      <c r="B5" s="10" t="s">
        <v>148</v>
      </c>
      <c r="C5" s="24" t="s">
        <v>403</v>
      </c>
      <c r="D5" s="25" t="s">
        <v>404</v>
      </c>
      <c r="E5">
        <v>3000</v>
      </c>
      <c r="F5">
        <v>1</v>
      </c>
      <c r="G5">
        <f>F5*E5</f>
        <v>3000</v>
      </c>
    </row>
    <row r="6" spans="6:7">
      <c r="F6" s="11" t="s">
        <v>94</v>
      </c>
      <c r="G6" s="11">
        <f>SUM(G2:G5)</f>
        <v>4200</v>
      </c>
    </row>
    <row r="9" spans="1:7">
      <c r="A9" t="s">
        <v>405</v>
      </c>
      <c r="B9" s="17" t="s">
        <v>101</v>
      </c>
      <c r="C9" s="6" t="s">
        <v>406</v>
      </c>
      <c r="D9" s="23">
        <v>48</v>
      </c>
      <c r="E9">
        <v>8</v>
      </c>
      <c r="F9">
        <v>1</v>
      </c>
      <c r="G9">
        <f>F9*E9*D9</f>
        <v>384</v>
      </c>
    </row>
    <row r="10" spans="2:7">
      <c r="B10" s="8"/>
      <c r="C10" s="6" t="s">
        <v>407</v>
      </c>
      <c r="D10" s="23">
        <v>54</v>
      </c>
      <c r="E10">
        <v>8</v>
      </c>
      <c r="F10">
        <v>1</v>
      </c>
      <c r="G10">
        <f t="shared" ref="G10:G12" si="1">F10*E10*D10</f>
        <v>432</v>
      </c>
    </row>
    <row r="11" spans="2:7">
      <c r="B11" s="8"/>
      <c r="C11" s="6" t="s">
        <v>408</v>
      </c>
      <c r="D11" s="23">
        <v>54</v>
      </c>
      <c r="E11">
        <v>8</v>
      </c>
      <c r="F11">
        <v>1</v>
      </c>
      <c r="G11">
        <f t="shared" si="1"/>
        <v>432</v>
      </c>
    </row>
    <row r="12" spans="2:7">
      <c r="B12" s="8"/>
      <c r="C12" s="6" t="s">
        <v>409</v>
      </c>
      <c r="D12" s="23">
        <v>32</v>
      </c>
      <c r="E12">
        <v>8</v>
      </c>
      <c r="F12">
        <v>1</v>
      </c>
      <c r="G12">
        <f t="shared" si="1"/>
        <v>256</v>
      </c>
    </row>
    <row r="13" spans="2:7">
      <c r="B13" s="10" t="s">
        <v>148</v>
      </c>
      <c r="C13" s="6" t="s">
        <v>410</v>
      </c>
      <c r="D13" s="23" t="s">
        <v>411</v>
      </c>
      <c r="E13">
        <v>2000</v>
      </c>
      <c r="F13">
        <v>1</v>
      </c>
      <c r="G13">
        <f>F13*E13</f>
        <v>2000</v>
      </c>
    </row>
    <row r="14" spans="6:7">
      <c r="F14" s="11" t="s">
        <v>94</v>
      </c>
      <c r="G14" s="11">
        <f>SUM(G9:G13)</f>
        <v>3504</v>
      </c>
    </row>
    <row r="17" spans="1:7">
      <c r="A17" t="s">
        <v>412</v>
      </c>
      <c r="B17" s="17" t="s">
        <v>101</v>
      </c>
      <c r="C17" s="6" t="s">
        <v>413</v>
      </c>
      <c r="D17" s="23">
        <v>32</v>
      </c>
      <c r="E17">
        <v>8</v>
      </c>
      <c r="F17">
        <v>1</v>
      </c>
      <c r="G17">
        <f>F17*E17*D17</f>
        <v>256</v>
      </c>
    </row>
    <row r="18" spans="2:7">
      <c r="B18" s="8"/>
      <c r="C18" s="6" t="s">
        <v>414</v>
      </c>
      <c r="D18" s="23">
        <v>48</v>
      </c>
      <c r="E18">
        <v>8</v>
      </c>
      <c r="F18">
        <v>1</v>
      </c>
      <c r="G18">
        <f t="shared" ref="G18:G20" si="2">F18*E18*D18</f>
        <v>384</v>
      </c>
    </row>
    <row r="19" ht="28.5" spans="2:7">
      <c r="B19" s="8"/>
      <c r="C19" s="6" t="s">
        <v>415</v>
      </c>
      <c r="D19" s="23">
        <v>48</v>
      </c>
      <c r="E19">
        <v>8</v>
      </c>
      <c r="F19">
        <v>1</v>
      </c>
      <c r="G19">
        <f t="shared" si="2"/>
        <v>384</v>
      </c>
    </row>
    <row r="20" spans="2:7">
      <c r="B20" s="8"/>
      <c r="C20" s="6" t="s">
        <v>143</v>
      </c>
      <c r="D20" s="23">
        <v>48</v>
      </c>
      <c r="E20">
        <v>8</v>
      </c>
      <c r="F20">
        <v>1</v>
      </c>
      <c r="G20">
        <f t="shared" si="2"/>
        <v>384</v>
      </c>
    </row>
    <row r="21" ht="28.5" spans="2:8">
      <c r="B21" s="10" t="s">
        <v>148</v>
      </c>
      <c r="C21" s="6" t="s">
        <v>416</v>
      </c>
      <c r="D21" s="23" t="s">
        <v>417</v>
      </c>
      <c r="E21">
        <v>1000</v>
      </c>
      <c r="F21">
        <v>1</v>
      </c>
      <c r="G21">
        <v>1000</v>
      </c>
      <c r="H21" t="s">
        <v>418</v>
      </c>
    </row>
    <row r="22" ht="42.75" spans="2:7">
      <c r="B22" s="14" t="s">
        <v>116</v>
      </c>
      <c r="C22" s="6" t="s">
        <v>419</v>
      </c>
      <c r="D22" s="23" t="s">
        <v>420</v>
      </c>
      <c r="E22">
        <v>1000</v>
      </c>
      <c r="F22">
        <v>1</v>
      </c>
      <c r="G22">
        <v>1000</v>
      </c>
    </row>
    <row r="23" spans="6:7">
      <c r="F23" s="11" t="s">
        <v>94</v>
      </c>
      <c r="G23" s="11">
        <f>SUM(G17:G22)</f>
        <v>3408</v>
      </c>
    </row>
    <row r="26" spans="1:7">
      <c r="A26" t="s">
        <v>421</v>
      </c>
      <c r="B26" s="17" t="s">
        <v>101</v>
      </c>
      <c r="C26" t="s">
        <v>422</v>
      </c>
      <c r="D26" s="26">
        <v>32</v>
      </c>
      <c r="E26">
        <v>8</v>
      </c>
      <c r="F26">
        <v>1</v>
      </c>
      <c r="G26">
        <f>F26*E26*D26</f>
        <v>256</v>
      </c>
    </row>
    <row r="27" spans="2:7">
      <c r="B27" s="17"/>
      <c r="C27" t="s">
        <v>402</v>
      </c>
      <c r="D27" s="26">
        <v>32</v>
      </c>
      <c r="E27">
        <v>8</v>
      </c>
      <c r="F27">
        <v>1</v>
      </c>
      <c r="G27">
        <f>F27*E27*D27</f>
        <v>256</v>
      </c>
    </row>
    <row r="28" spans="2:7">
      <c r="B28" s="8"/>
      <c r="C28" t="s">
        <v>423</v>
      </c>
      <c r="D28" s="26">
        <v>32</v>
      </c>
      <c r="E28">
        <v>8</v>
      </c>
      <c r="F28">
        <v>1</v>
      </c>
      <c r="G28">
        <f t="shared" ref="G28:G32" si="3">F28*E28*D28</f>
        <v>256</v>
      </c>
    </row>
    <row r="29" spans="2:7">
      <c r="B29" s="8"/>
      <c r="C29" t="s">
        <v>422</v>
      </c>
      <c r="D29" s="26">
        <v>64</v>
      </c>
      <c r="E29">
        <v>8</v>
      </c>
      <c r="F29">
        <v>1</v>
      </c>
      <c r="G29">
        <f t="shared" si="3"/>
        <v>512</v>
      </c>
    </row>
    <row r="30" spans="2:7">
      <c r="B30" s="8"/>
      <c r="C30" t="s">
        <v>424</v>
      </c>
      <c r="D30" s="26">
        <v>48</v>
      </c>
      <c r="E30">
        <v>8</v>
      </c>
      <c r="F30">
        <v>1</v>
      </c>
      <c r="G30">
        <f t="shared" si="3"/>
        <v>384</v>
      </c>
    </row>
    <row r="31" spans="2:7">
      <c r="B31" s="8"/>
      <c r="C31" t="s">
        <v>423</v>
      </c>
      <c r="D31" s="26">
        <v>32</v>
      </c>
      <c r="E31">
        <v>8</v>
      </c>
      <c r="F31">
        <v>1</v>
      </c>
      <c r="G31">
        <f t="shared" si="3"/>
        <v>256</v>
      </c>
    </row>
    <row r="32" spans="2:7">
      <c r="B32" s="17"/>
      <c r="C32" t="s">
        <v>425</v>
      </c>
      <c r="D32" s="26">
        <v>32</v>
      </c>
      <c r="E32">
        <v>8</v>
      </c>
      <c r="F32">
        <v>1</v>
      </c>
      <c r="G32">
        <f t="shared" si="3"/>
        <v>256</v>
      </c>
    </row>
    <row r="33" spans="3:7">
      <c r="C33"/>
      <c r="D33" s="26"/>
      <c r="F33" s="11" t="s">
        <v>94</v>
      </c>
      <c r="G33" s="11">
        <f>SUM(G26:G32)</f>
        <v>2176</v>
      </c>
    </row>
    <row r="36" spans="1:7">
      <c r="A36" t="s">
        <v>426</v>
      </c>
      <c r="B36" s="17" t="s">
        <v>101</v>
      </c>
      <c r="C36" s="6" t="s">
        <v>427</v>
      </c>
      <c r="D36" s="23">
        <v>32</v>
      </c>
      <c r="E36">
        <v>8</v>
      </c>
      <c r="F36">
        <v>1</v>
      </c>
      <c r="G36">
        <f>F36*E36*D36</f>
        <v>256</v>
      </c>
    </row>
    <row r="37" spans="2:7">
      <c r="B37" s="17"/>
      <c r="C37" s="6" t="s">
        <v>428</v>
      </c>
      <c r="D37" s="23">
        <v>36</v>
      </c>
      <c r="E37">
        <v>8</v>
      </c>
      <c r="F37">
        <v>1</v>
      </c>
      <c r="G37">
        <f t="shared" ref="G37:G41" si="4">F37*E37*D37</f>
        <v>288</v>
      </c>
    </row>
    <row r="38" spans="2:7">
      <c r="B38" s="17"/>
      <c r="C38" s="6" t="s">
        <v>429</v>
      </c>
      <c r="D38" s="23">
        <v>32</v>
      </c>
      <c r="E38">
        <v>8</v>
      </c>
      <c r="F38">
        <v>1</v>
      </c>
      <c r="G38">
        <f t="shared" si="4"/>
        <v>256</v>
      </c>
    </row>
    <row r="39" spans="2:7">
      <c r="B39" s="17"/>
      <c r="C39" s="6" t="s">
        <v>430</v>
      </c>
      <c r="D39" s="23">
        <v>32</v>
      </c>
      <c r="E39">
        <v>8</v>
      </c>
      <c r="F39">
        <v>1</v>
      </c>
      <c r="G39">
        <f t="shared" si="4"/>
        <v>256</v>
      </c>
    </row>
    <row r="40" spans="2:7">
      <c r="B40" s="17"/>
      <c r="C40" s="6" t="s">
        <v>431</v>
      </c>
      <c r="D40" s="23">
        <v>48</v>
      </c>
      <c r="E40">
        <v>8</v>
      </c>
      <c r="F40">
        <v>1</v>
      </c>
      <c r="G40">
        <f t="shared" si="4"/>
        <v>384</v>
      </c>
    </row>
    <row r="41" spans="2:7">
      <c r="B41" s="8"/>
      <c r="C41" s="6" t="s">
        <v>432</v>
      </c>
      <c r="D41" s="23">
        <v>32</v>
      </c>
      <c r="E41">
        <v>8</v>
      </c>
      <c r="F41">
        <v>1</v>
      </c>
      <c r="G41">
        <f t="shared" si="4"/>
        <v>256</v>
      </c>
    </row>
    <row r="42" ht="57" spans="2:8">
      <c r="B42" s="9" t="s">
        <v>105</v>
      </c>
      <c r="C42" s="27" t="s">
        <v>433</v>
      </c>
      <c r="D42" s="23" t="s">
        <v>160</v>
      </c>
      <c r="E42">
        <v>1000</v>
      </c>
      <c r="F42">
        <v>1</v>
      </c>
      <c r="G42">
        <f t="shared" ref="G42:G44" si="5">F42*E42</f>
        <v>1000</v>
      </c>
      <c r="H42" t="s">
        <v>434</v>
      </c>
    </row>
    <row r="43" ht="57" spans="2:8">
      <c r="B43" s="9"/>
      <c r="C43" s="27" t="s">
        <v>435</v>
      </c>
      <c r="D43" s="23" t="s">
        <v>160</v>
      </c>
      <c r="E43">
        <v>1000</v>
      </c>
      <c r="F43">
        <v>1</v>
      </c>
      <c r="G43">
        <f t="shared" si="5"/>
        <v>1000</v>
      </c>
      <c r="H43" t="s">
        <v>434</v>
      </c>
    </row>
    <row r="44" ht="28.5" spans="2:7">
      <c r="B44" s="10" t="s">
        <v>148</v>
      </c>
      <c r="C44" s="6" t="s">
        <v>436</v>
      </c>
      <c r="D44" s="23" t="s">
        <v>281</v>
      </c>
      <c r="E44">
        <v>1000</v>
      </c>
      <c r="F44">
        <v>1</v>
      </c>
      <c r="G44">
        <f t="shared" si="5"/>
        <v>1000</v>
      </c>
    </row>
    <row r="45" spans="6:7">
      <c r="F45" s="11" t="s">
        <v>94</v>
      </c>
      <c r="G45" s="11">
        <f>SUM(G36:G44)</f>
        <v>4696</v>
      </c>
    </row>
    <row r="48" spans="1:8">
      <c r="A48" t="s">
        <v>437</v>
      </c>
      <c r="B48" s="17" t="s">
        <v>101</v>
      </c>
      <c r="C48" s="6" t="s">
        <v>438</v>
      </c>
      <c r="D48" s="23">
        <v>48</v>
      </c>
      <c r="E48">
        <v>8</v>
      </c>
      <c r="F48">
        <v>1</v>
      </c>
      <c r="G48">
        <f t="shared" ref="G48:G50" si="6">F48*E48*D48</f>
        <v>384</v>
      </c>
      <c r="H48">
        <v>131111</v>
      </c>
    </row>
    <row r="49" spans="2:8">
      <c r="B49" s="17"/>
      <c r="C49" s="6" t="s">
        <v>439</v>
      </c>
      <c r="D49" s="23">
        <v>48</v>
      </c>
      <c r="E49">
        <v>8</v>
      </c>
      <c r="F49">
        <v>1</v>
      </c>
      <c r="G49">
        <f t="shared" si="6"/>
        <v>384</v>
      </c>
      <c r="H49">
        <v>131121</v>
      </c>
    </row>
    <row r="50" spans="2:7">
      <c r="B50" s="17"/>
      <c r="C50" s="6" t="s">
        <v>440</v>
      </c>
      <c r="D50" s="23">
        <v>48</v>
      </c>
      <c r="E50">
        <v>8</v>
      </c>
      <c r="F50">
        <v>1</v>
      </c>
      <c r="G50">
        <f t="shared" si="6"/>
        <v>384</v>
      </c>
    </row>
    <row r="51" spans="2:7">
      <c r="B51" s="8"/>
      <c r="C51" s="6" t="s">
        <v>441</v>
      </c>
      <c r="D51" s="23">
        <v>48</v>
      </c>
      <c r="E51">
        <v>8</v>
      </c>
      <c r="F51">
        <v>1.5</v>
      </c>
      <c r="G51">
        <f t="shared" ref="G51:G55" si="7">F51*E51*D51</f>
        <v>576</v>
      </c>
    </row>
    <row r="52" spans="2:7">
      <c r="B52" s="8"/>
      <c r="C52" s="6" t="s">
        <v>442</v>
      </c>
      <c r="D52" s="23">
        <v>54</v>
      </c>
      <c r="E52">
        <v>8</v>
      </c>
      <c r="F52">
        <v>1</v>
      </c>
      <c r="G52">
        <f t="shared" si="7"/>
        <v>432</v>
      </c>
    </row>
    <row r="53" spans="2:7">
      <c r="B53" s="8"/>
      <c r="C53" s="6" t="s">
        <v>443</v>
      </c>
      <c r="D53" s="23">
        <v>32</v>
      </c>
      <c r="E53">
        <v>8</v>
      </c>
      <c r="F53">
        <v>1</v>
      </c>
      <c r="G53">
        <f t="shared" si="7"/>
        <v>256</v>
      </c>
    </row>
    <row r="54" spans="2:7">
      <c r="B54" s="8"/>
      <c r="C54" s="6" t="s">
        <v>444</v>
      </c>
      <c r="D54" s="23">
        <v>48</v>
      </c>
      <c r="E54">
        <v>8</v>
      </c>
      <c r="F54">
        <v>1</v>
      </c>
      <c r="G54">
        <f t="shared" si="7"/>
        <v>384</v>
      </c>
    </row>
    <row r="55" spans="2:7">
      <c r="B55" s="8"/>
      <c r="C55" s="6" t="s">
        <v>445</v>
      </c>
      <c r="D55" s="23">
        <v>48</v>
      </c>
      <c r="E55">
        <v>8</v>
      </c>
      <c r="F55">
        <v>1</v>
      </c>
      <c r="G55">
        <f t="shared" si="7"/>
        <v>384</v>
      </c>
    </row>
    <row r="56" spans="6:7">
      <c r="F56" s="11" t="s">
        <v>94</v>
      </c>
      <c r="G56" s="11">
        <f>SUM(G48:G55)</f>
        <v>3184</v>
      </c>
    </row>
    <row r="59" spans="1:7">
      <c r="A59" t="s">
        <v>446</v>
      </c>
      <c r="B59" s="17" t="s">
        <v>101</v>
      </c>
      <c r="C59" s="6" t="s">
        <v>447</v>
      </c>
      <c r="D59" s="7">
        <v>27</v>
      </c>
      <c r="E59">
        <v>8</v>
      </c>
      <c r="F59">
        <v>1</v>
      </c>
      <c r="G59">
        <f>F59*E59*D59</f>
        <v>216</v>
      </c>
    </row>
    <row r="60" ht="28.5" spans="2:7">
      <c r="B60" s="17"/>
      <c r="C60" s="6" t="s">
        <v>448</v>
      </c>
      <c r="D60" s="7">
        <v>32</v>
      </c>
      <c r="E60">
        <v>8</v>
      </c>
      <c r="F60">
        <v>1</v>
      </c>
      <c r="G60">
        <f t="shared" ref="G60:G62" si="8">F60*E60*D60</f>
        <v>256</v>
      </c>
    </row>
    <row r="61" spans="2:7">
      <c r="B61" s="17"/>
      <c r="C61" s="6" t="s">
        <v>449</v>
      </c>
      <c r="D61" s="7">
        <v>32</v>
      </c>
      <c r="E61">
        <v>8</v>
      </c>
      <c r="F61">
        <v>1</v>
      </c>
      <c r="G61">
        <f t="shared" si="8"/>
        <v>256</v>
      </c>
    </row>
    <row r="62" ht="28.5" spans="2:7">
      <c r="B62" s="8"/>
      <c r="C62" s="6" t="s">
        <v>450</v>
      </c>
      <c r="D62" s="7">
        <v>27</v>
      </c>
      <c r="E62">
        <v>8</v>
      </c>
      <c r="F62">
        <v>1</v>
      </c>
      <c r="G62">
        <f t="shared" si="8"/>
        <v>216</v>
      </c>
    </row>
    <row r="63" spans="4:7">
      <c r="D63" s="7"/>
      <c r="F63" s="11" t="s">
        <v>94</v>
      </c>
      <c r="G63" s="11">
        <f>SUM(G59:G62)</f>
        <v>944</v>
      </c>
    </row>
    <row r="66" spans="1:7">
      <c r="A66" t="s">
        <v>451</v>
      </c>
      <c r="B66" s="17" t="s">
        <v>101</v>
      </c>
      <c r="C66" s="6" t="s">
        <v>452</v>
      </c>
      <c r="D66" s="7">
        <v>32</v>
      </c>
      <c r="E66">
        <v>8</v>
      </c>
      <c r="F66">
        <v>1</v>
      </c>
      <c r="G66">
        <f>F66*E66*D66</f>
        <v>256</v>
      </c>
    </row>
    <row r="67" spans="2:7">
      <c r="B67" s="17"/>
      <c r="C67" s="6" t="s">
        <v>349</v>
      </c>
      <c r="D67" s="23">
        <v>32</v>
      </c>
      <c r="E67">
        <v>8</v>
      </c>
      <c r="F67">
        <v>1</v>
      </c>
      <c r="G67">
        <f t="shared" ref="G67:G71" si="9">F67*E67*D67</f>
        <v>256</v>
      </c>
    </row>
    <row r="68" spans="2:7">
      <c r="B68" s="17"/>
      <c r="C68" s="6" t="s">
        <v>357</v>
      </c>
      <c r="D68" s="23">
        <v>32</v>
      </c>
      <c r="E68">
        <v>8</v>
      </c>
      <c r="F68">
        <v>1.5</v>
      </c>
      <c r="G68">
        <f t="shared" si="9"/>
        <v>384</v>
      </c>
    </row>
    <row r="69" spans="2:7">
      <c r="B69" s="8"/>
      <c r="C69" s="6" t="s">
        <v>453</v>
      </c>
      <c r="D69" s="23">
        <v>32</v>
      </c>
      <c r="E69">
        <v>8</v>
      </c>
      <c r="F69">
        <v>1</v>
      </c>
      <c r="G69">
        <f t="shared" si="9"/>
        <v>256</v>
      </c>
    </row>
    <row r="70" spans="2:7">
      <c r="B70" s="8"/>
      <c r="C70" s="6" t="s">
        <v>454</v>
      </c>
      <c r="D70" s="23">
        <v>32</v>
      </c>
      <c r="E70">
        <v>8</v>
      </c>
      <c r="F70">
        <v>1</v>
      </c>
      <c r="G70">
        <f t="shared" si="9"/>
        <v>256</v>
      </c>
    </row>
    <row r="71" spans="2:7">
      <c r="B71" s="8"/>
      <c r="C71" s="6" t="s">
        <v>454</v>
      </c>
      <c r="D71" s="23">
        <v>32</v>
      </c>
      <c r="E71">
        <v>8</v>
      </c>
      <c r="F71">
        <v>1</v>
      </c>
      <c r="G71">
        <f t="shared" si="9"/>
        <v>256</v>
      </c>
    </row>
    <row r="72" spans="6:7">
      <c r="F72" s="11" t="s">
        <v>94</v>
      </c>
      <c r="G72" s="11">
        <f>SUM(G66:G71)</f>
        <v>1664</v>
      </c>
    </row>
  </sheetData>
  <mergeCells count="9">
    <mergeCell ref="B2:B4"/>
    <mergeCell ref="B9:B12"/>
    <mergeCell ref="B17:B20"/>
    <mergeCell ref="B26:B31"/>
    <mergeCell ref="B36:B41"/>
    <mergeCell ref="B42:B43"/>
    <mergeCell ref="B48:B55"/>
    <mergeCell ref="B59:B62"/>
    <mergeCell ref="B66:B7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6"/>
  <sheetViews>
    <sheetView zoomScale="125" zoomScaleNormal="125" workbookViewId="0">
      <pane ySplit="1" topLeftCell="A102" activePane="bottomLeft" state="frozen"/>
      <selection/>
      <selection pane="bottomLeft" activeCell="G82" sqref="G82"/>
    </sheetView>
  </sheetViews>
  <sheetFormatPr defaultColWidth="9" defaultRowHeight="14.25" outlineLevelCol="7"/>
  <cols>
    <col min="1" max="1" width="13.8333333333333" customWidth="1"/>
    <col min="3" max="3" width="38.8333333333333" customWidth="1"/>
  </cols>
  <sheetData>
    <row r="1" ht="28.5" spans="1:8">
      <c r="A1" s="1" t="s">
        <v>0</v>
      </c>
      <c r="B1" s="1" t="s">
        <v>95</v>
      </c>
      <c r="C1" s="2" t="s">
        <v>96</v>
      </c>
      <c r="D1" s="3" t="s">
        <v>97</v>
      </c>
      <c r="E1" s="4" t="s">
        <v>98</v>
      </c>
      <c r="F1" s="4" t="s">
        <v>99</v>
      </c>
      <c r="G1" s="4" t="s">
        <v>1</v>
      </c>
      <c r="H1" s="4" t="s">
        <v>100</v>
      </c>
    </row>
    <row r="2" spans="1:7">
      <c r="A2" t="s">
        <v>455</v>
      </c>
      <c r="B2" s="17" t="s">
        <v>101</v>
      </c>
      <c r="C2" s="6" t="s">
        <v>456</v>
      </c>
      <c r="D2">
        <v>48</v>
      </c>
      <c r="E2">
        <v>8</v>
      </c>
      <c r="F2">
        <v>1</v>
      </c>
      <c r="G2">
        <f>F2*E2*D2</f>
        <v>384</v>
      </c>
    </row>
    <row r="3" spans="2:7">
      <c r="B3" s="8"/>
      <c r="C3" s="6" t="s">
        <v>457</v>
      </c>
      <c r="D3">
        <v>36</v>
      </c>
      <c r="E3">
        <v>8</v>
      </c>
      <c r="F3">
        <v>1</v>
      </c>
      <c r="G3">
        <f t="shared" ref="G3:G5" si="0">F3*E3*D3</f>
        <v>288</v>
      </c>
    </row>
    <row r="4" spans="2:7">
      <c r="B4" s="8"/>
      <c r="C4" s="6" t="s">
        <v>458</v>
      </c>
      <c r="D4">
        <v>54</v>
      </c>
      <c r="E4">
        <v>8</v>
      </c>
      <c r="F4">
        <v>1</v>
      </c>
      <c r="G4">
        <f t="shared" si="0"/>
        <v>432</v>
      </c>
    </row>
    <row r="5" spans="2:7">
      <c r="B5" s="8"/>
      <c r="C5" s="6" t="s">
        <v>459</v>
      </c>
      <c r="D5">
        <v>32</v>
      </c>
      <c r="E5">
        <v>8</v>
      </c>
      <c r="F5">
        <v>1</v>
      </c>
      <c r="G5">
        <f t="shared" si="0"/>
        <v>256</v>
      </c>
    </row>
    <row r="6" spans="6:7">
      <c r="F6" s="11" t="s">
        <v>94</v>
      </c>
      <c r="G6" s="11">
        <f>SUM(G2:G5)</f>
        <v>1360</v>
      </c>
    </row>
    <row r="9" ht="15" spans="1:7">
      <c r="A9" t="s">
        <v>460</v>
      </c>
      <c r="B9" s="17" t="s">
        <v>101</v>
      </c>
      <c r="C9" s="18" t="s">
        <v>461</v>
      </c>
      <c r="D9">
        <v>48</v>
      </c>
      <c r="E9">
        <v>8</v>
      </c>
      <c r="F9">
        <v>1</v>
      </c>
      <c r="G9">
        <f>F9*E9*D9</f>
        <v>384</v>
      </c>
    </row>
    <row r="10" ht="15" spans="2:7">
      <c r="B10" s="8"/>
      <c r="C10" s="18" t="s">
        <v>462</v>
      </c>
      <c r="D10">
        <v>54</v>
      </c>
      <c r="E10">
        <v>8</v>
      </c>
      <c r="F10">
        <v>1</v>
      </c>
      <c r="G10">
        <f t="shared" ref="G10:G13" si="1">F10*E10*D10</f>
        <v>432</v>
      </c>
    </row>
    <row r="11" ht="15" spans="2:7">
      <c r="B11" s="8"/>
      <c r="C11" s="18" t="s">
        <v>463</v>
      </c>
      <c r="D11">
        <v>36</v>
      </c>
      <c r="E11">
        <v>8</v>
      </c>
      <c r="F11">
        <v>1</v>
      </c>
      <c r="G11">
        <f t="shared" si="1"/>
        <v>288</v>
      </c>
    </row>
    <row r="12" ht="15" spans="2:7">
      <c r="B12" s="8"/>
      <c r="C12" s="18" t="s">
        <v>464</v>
      </c>
      <c r="D12">
        <v>48</v>
      </c>
      <c r="E12">
        <v>8</v>
      </c>
      <c r="F12">
        <v>1</v>
      </c>
      <c r="G12">
        <f t="shared" si="1"/>
        <v>384</v>
      </c>
    </row>
    <row r="13" ht="16.5" spans="2:7">
      <c r="B13" s="8"/>
      <c r="C13" s="18" t="s">
        <v>465</v>
      </c>
      <c r="D13">
        <v>48</v>
      </c>
      <c r="E13">
        <v>8</v>
      </c>
      <c r="F13">
        <v>1</v>
      </c>
      <c r="G13">
        <f t="shared" si="1"/>
        <v>384</v>
      </c>
    </row>
    <row r="14" spans="6:7">
      <c r="F14" s="11" t="s">
        <v>94</v>
      </c>
      <c r="G14" s="11">
        <f>SUM(G9:G13)</f>
        <v>1872</v>
      </c>
    </row>
    <row r="17" spans="1:7">
      <c r="A17" t="s">
        <v>466</v>
      </c>
      <c r="B17" s="17" t="s">
        <v>101</v>
      </c>
      <c r="C17" t="s">
        <v>467</v>
      </c>
      <c r="D17">
        <v>32</v>
      </c>
      <c r="E17">
        <v>8</v>
      </c>
      <c r="F17">
        <v>1</v>
      </c>
      <c r="G17">
        <f>F17*E17*D17</f>
        <v>256</v>
      </c>
    </row>
    <row r="18" spans="2:7">
      <c r="B18" s="8"/>
      <c r="C18" t="s">
        <v>468</v>
      </c>
      <c r="D18">
        <v>40</v>
      </c>
      <c r="E18">
        <v>8</v>
      </c>
      <c r="F18">
        <v>1</v>
      </c>
      <c r="G18">
        <f t="shared" ref="G18:G21" si="2">F18*E18*D18</f>
        <v>320</v>
      </c>
    </row>
    <row r="19" spans="2:7">
      <c r="B19" s="8"/>
      <c r="C19" t="s">
        <v>469</v>
      </c>
      <c r="D19">
        <v>32</v>
      </c>
      <c r="E19">
        <v>8</v>
      </c>
      <c r="F19">
        <v>1</v>
      </c>
      <c r="G19">
        <f t="shared" si="2"/>
        <v>256</v>
      </c>
    </row>
    <row r="20" spans="2:7">
      <c r="B20" s="8"/>
      <c r="C20" t="s">
        <v>470</v>
      </c>
      <c r="D20">
        <v>32</v>
      </c>
      <c r="E20">
        <v>8</v>
      </c>
      <c r="F20">
        <v>1</v>
      </c>
      <c r="G20">
        <f t="shared" si="2"/>
        <v>256</v>
      </c>
    </row>
    <row r="21" spans="2:7">
      <c r="B21" s="8"/>
      <c r="C21" t="s">
        <v>471</v>
      </c>
      <c r="D21">
        <v>36</v>
      </c>
      <c r="E21">
        <v>8</v>
      </c>
      <c r="F21">
        <v>1</v>
      </c>
      <c r="G21">
        <f t="shared" si="2"/>
        <v>288</v>
      </c>
    </row>
    <row r="22" spans="6:7">
      <c r="F22" s="11" t="s">
        <v>94</v>
      </c>
      <c r="G22" s="11">
        <f>SUM(G17:G21)</f>
        <v>1376</v>
      </c>
    </row>
    <row r="25" spans="1:7">
      <c r="A25" t="s">
        <v>472</v>
      </c>
      <c r="B25" s="17" t="s">
        <v>101</v>
      </c>
      <c r="C25" t="s">
        <v>473</v>
      </c>
      <c r="D25">
        <v>54</v>
      </c>
      <c r="E25">
        <v>8</v>
      </c>
      <c r="F25">
        <v>1</v>
      </c>
      <c r="G25">
        <f>F25*E25*D25</f>
        <v>432</v>
      </c>
    </row>
    <row r="26" spans="2:7">
      <c r="B26" s="8"/>
      <c r="C26" t="s">
        <v>474</v>
      </c>
      <c r="D26">
        <v>32</v>
      </c>
      <c r="E26">
        <v>8</v>
      </c>
      <c r="F26">
        <v>1</v>
      </c>
      <c r="G26">
        <f t="shared" ref="G26:G32" si="3">F26*E26*D26</f>
        <v>256</v>
      </c>
    </row>
    <row r="27" spans="2:7">
      <c r="B27" s="8"/>
      <c r="C27" t="s">
        <v>475</v>
      </c>
      <c r="D27">
        <v>32</v>
      </c>
      <c r="E27">
        <v>8</v>
      </c>
      <c r="F27">
        <v>1</v>
      </c>
      <c r="G27">
        <f t="shared" si="3"/>
        <v>256</v>
      </c>
    </row>
    <row r="28" spans="2:7">
      <c r="B28" s="8"/>
      <c r="C28" t="s">
        <v>474</v>
      </c>
      <c r="D28">
        <v>32</v>
      </c>
      <c r="E28">
        <v>8</v>
      </c>
      <c r="F28">
        <v>1</v>
      </c>
      <c r="G28">
        <f t="shared" si="3"/>
        <v>256</v>
      </c>
    </row>
    <row r="29" spans="2:7">
      <c r="B29" s="8"/>
      <c r="C29" t="s">
        <v>476</v>
      </c>
      <c r="D29">
        <v>32</v>
      </c>
      <c r="E29">
        <v>8</v>
      </c>
      <c r="F29">
        <v>1</v>
      </c>
      <c r="G29">
        <f t="shared" si="3"/>
        <v>256</v>
      </c>
    </row>
    <row r="30" spans="2:7">
      <c r="B30" s="8"/>
      <c r="C30" t="s">
        <v>477</v>
      </c>
      <c r="D30">
        <v>48</v>
      </c>
      <c r="E30">
        <v>8</v>
      </c>
      <c r="F30">
        <v>1</v>
      </c>
      <c r="G30">
        <f t="shared" si="3"/>
        <v>384</v>
      </c>
    </row>
    <row r="31" spans="2:7">
      <c r="B31" s="8"/>
      <c r="C31" t="s">
        <v>478</v>
      </c>
      <c r="D31">
        <v>32</v>
      </c>
      <c r="E31">
        <v>8</v>
      </c>
      <c r="F31">
        <v>1</v>
      </c>
      <c r="G31">
        <f t="shared" si="3"/>
        <v>256</v>
      </c>
    </row>
    <row r="32" spans="2:7">
      <c r="B32" s="8"/>
      <c r="C32" t="s">
        <v>479</v>
      </c>
      <c r="D32">
        <v>16</v>
      </c>
      <c r="E32">
        <v>8</v>
      </c>
      <c r="F32">
        <v>1</v>
      </c>
      <c r="G32">
        <f t="shared" si="3"/>
        <v>128</v>
      </c>
    </row>
    <row r="33" spans="6:7">
      <c r="F33" s="11" t="s">
        <v>94</v>
      </c>
      <c r="G33" s="11">
        <f>SUM(G25:G32)</f>
        <v>2224</v>
      </c>
    </row>
    <row r="36" spans="1:7">
      <c r="A36" t="s">
        <v>480</v>
      </c>
      <c r="B36" s="17" t="s">
        <v>101</v>
      </c>
      <c r="C36" t="s">
        <v>481</v>
      </c>
      <c r="D36">
        <v>36</v>
      </c>
      <c r="E36">
        <v>8</v>
      </c>
      <c r="F36">
        <v>1</v>
      </c>
      <c r="G36">
        <f>F36*E36*D36</f>
        <v>288</v>
      </c>
    </row>
    <row r="37" spans="2:7">
      <c r="B37" s="8"/>
      <c r="C37" t="s">
        <v>482</v>
      </c>
      <c r="D37">
        <v>32</v>
      </c>
      <c r="E37">
        <v>8</v>
      </c>
      <c r="F37">
        <v>1</v>
      </c>
      <c r="G37">
        <f t="shared" ref="G37:G41" si="4">F37*E37*D37</f>
        <v>256</v>
      </c>
    </row>
    <row r="38" spans="2:7">
      <c r="B38" s="8"/>
      <c r="C38" t="s">
        <v>483</v>
      </c>
      <c r="D38">
        <v>48</v>
      </c>
      <c r="E38">
        <v>8</v>
      </c>
      <c r="F38">
        <v>1.5</v>
      </c>
      <c r="G38">
        <f t="shared" si="4"/>
        <v>576</v>
      </c>
    </row>
    <row r="39" spans="2:7">
      <c r="B39" s="8"/>
      <c r="C39" t="s">
        <v>484</v>
      </c>
      <c r="D39">
        <v>32</v>
      </c>
      <c r="E39">
        <v>8</v>
      </c>
      <c r="F39">
        <v>1</v>
      </c>
      <c r="G39">
        <f t="shared" si="4"/>
        <v>256</v>
      </c>
    </row>
    <row r="40" spans="2:7">
      <c r="B40" s="8"/>
      <c r="C40" t="s">
        <v>485</v>
      </c>
      <c r="D40">
        <v>36</v>
      </c>
      <c r="E40">
        <v>8</v>
      </c>
      <c r="F40">
        <v>1</v>
      </c>
      <c r="G40">
        <f t="shared" si="4"/>
        <v>288</v>
      </c>
    </row>
    <row r="41" spans="2:7">
      <c r="B41" s="8"/>
      <c r="C41" t="s">
        <v>486</v>
      </c>
      <c r="D41">
        <v>32</v>
      </c>
      <c r="E41">
        <v>8</v>
      </c>
      <c r="F41">
        <v>1</v>
      </c>
      <c r="G41">
        <f t="shared" si="4"/>
        <v>256</v>
      </c>
    </row>
    <row r="42" spans="6:7">
      <c r="F42" s="11" t="s">
        <v>94</v>
      </c>
      <c r="G42" s="11">
        <f>SUM(G36:G41)</f>
        <v>1920</v>
      </c>
    </row>
    <row r="45" spans="1:7">
      <c r="A45" t="s">
        <v>487</v>
      </c>
      <c r="B45" s="17" t="s">
        <v>101</v>
      </c>
      <c r="C45" t="s">
        <v>488</v>
      </c>
      <c r="D45">
        <v>32</v>
      </c>
      <c r="E45">
        <v>8</v>
      </c>
      <c r="F45">
        <v>1</v>
      </c>
      <c r="G45">
        <f>F45*E45*D45</f>
        <v>256</v>
      </c>
    </row>
    <row r="46" spans="2:7">
      <c r="B46" s="8"/>
      <c r="C46" t="s">
        <v>489</v>
      </c>
      <c r="D46">
        <v>32</v>
      </c>
      <c r="E46">
        <v>8</v>
      </c>
      <c r="F46">
        <v>1</v>
      </c>
      <c r="G46">
        <f t="shared" ref="G46:G52" si="5">F46*E46*D46</f>
        <v>256</v>
      </c>
    </row>
    <row r="47" spans="2:7">
      <c r="B47" s="8"/>
      <c r="C47" t="s">
        <v>490</v>
      </c>
      <c r="D47">
        <v>32</v>
      </c>
      <c r="E47">
        <v>8</v>
      </c>
      <c r="F47">
        <v>1.2</v>
      </c>
      <c r="G47">
        <f t="shared" si="5"/>
        <v>307.2</v>
      </c>
    </row>
    <row r="48" spans="2:7">
      <c r="B48" s="8"/>
      <c r="C48" t="s">
        <v>490</v>
      </c>
      <c r="D48">
        <v>32</v>
      </c>
      <c r="E48">
        <v>8</v>
      </c>
      <c r="F48">
        <v>1</v>
      </c>
      <c r="G48">
        <f t="shared" si="5"/>
        <v>256</v>
      </c>
    </row>
    <row r="49" spans="2:7">
      <c r="B49" s="8"/>
      <c r="C49" t="s">
        <v>491</v>
      </c>
      <c r="D49">
        <v>48</v>
      </c>
      <c r="E49">
        <v>8</v>
      </c>
      <c r="F49">
        <v>1</v>
      </c>
      <c r="G49">
        <f t="shared" si="5"/>
        <v>384</v>
      </c>
    </row>
    <row r="50" spans="2:7">
      <c r="B50" s="8"/>
      <c r="C50" t="s">
        <v>492</v>
      </c>
      <c r="D50">
        <v>48</v>
      </c>
      <c r="E50">
        <v>8</v>
      </c>
      <c r="F50">
        <v>1</v>
      </c>
      <c r="G50">
        <f t="shared" si="5"/>
        <v>384</v>
      </c>
    </row>
    <row r="51" spans="2:7">
      <c r="B51" s="8"/>
      <c r="C51" t="s">
        <v>491</v>
      </c>
      <c r="D51">
        <v>54</v>
      </c>
      <c r="E51">
        <v>8</v>
      </c>
      <c r="F51">
        <v>1</v>
      </c>
      <c r="G51">
        <f t="shared" si="5"/>
        <v>432</v>
      </c>
    </row>
    <row r="52" spans="2:7">
      <c r="B52" s="8"/>
      <c r="C52" t="s">
        <v>490</v>
      </c>
      <c r="D52">
        <v>32</v>
      </c>
      <c r="E52">
        <v>8</v>
      </c>
      <c r="F52">
        <v>1</v>
      </c>
      <c r="G52">
        <f t="shared" si="5"/>
        <v>256</v>
      </c>
    </row>
    <row r="53" spans="6:7">
      <c r="F53" s="11" t="s">
        <v>94</v>
      </c>
      <c r="G53" s="11">
        <f>SUM(G45:G52)</f>
        <v>2531.2</v>
      </c>
    </row>
    <row r="56" spans="1:7">
      <c r="A56" t="s">
        <v>493</v>
      </c>
      <c r="B56" s="17" t="s">
        <v>101</v>
      </c>
      <c r="C56" t="s">
        <v>494</v>
      </c>
      <c r="D56">
        <v>36</v>
      </c>
      <c r="E56">
        <v>8</v>
      </c>
      <c r="F56">
        <v>1</v>
      </c>
      <c r="G56">
        <f>F56*E56*D56</f>
        <v>288</v>
      </c>
    </row>
    <row r="57" spans="2:7">
      <c r="B57" s="8"/>
      <c r="C57" t="s">
        <v>495</v>
      </c>
      <c r="D57">
        <v>36</v>
      </c>
      <c r="E57">
        <v>8</v>
      </c>
      <c r="F57">
        <v>1</v>
      </c>
      <c r="G57">
        <f t="shared" ref="G57:G61" si="6">F57*E57*D57</f>
        <v>288</v>
      </c>
    </row>
    <row r="58" spans="2:7">
      <c r="B58" s="8"/>
      <c r="C58" t="s">
        <v>496</v>
      </c>
      <c r="D58">
        <v>36</v>
      </c>
      <c r="E58">
        <v>8</v>
      </c>
      <c r="F58">
        <v>1</v>
      </c>
      <c r="G58">
        <f t="shared" si="6"/>
        <v>288</v>
      </c>
    </row>
    <row r="59" spans="2:7">
      <c r="B59" s="8"/>
      <c r="C59" t="s">
        <v>497</v>
      </c>
      <c r="D59">
        <v>54</v>
      </c>
      <c r="E59">
        <v>8</v>
      </c>
      <c r="F59">
        <v>1</v>
      </c>
      <c r="G59">
        <f t="shared" si="6"/>
        <v>432</v>
      </c>
    </row>
    <row r="60" spans="2:7">
      <c r="B60" s="8"/>
      <c r="C60" t="s">
        <v>498</v>
      </c>
      <c r="D60">
        <v>36</v>
      </c>
      <c r="E60">
        <v>8</v>
      </c>
      <c r="F60">
        <v>1</v>
      </c>
      <c r="G60">
        <f t="shared" si="6"/>
        <v>288</v>
      </c>
    </row>
    <row r="61" spans="2:7">
      <c r="B61" s="8"/>
      <c r="C61" t="s">
        <v>499</v>
      </c>
      <c r="D61">
        <v>36</v>
      </c>
      <c r="E61">
        <v>8</v>
      </c>
      <c r="F61">
        <v>1.5</v>
      </c>
      <c r="G61">
        <f t="shared" si="6"/>
        <v>432</v>
      </c>
    </row>
    <row r="62" ht="28.5" spans="2:7">
      <c r="B62" s="9" t="s">
        <v>105</v>
      </c>
      <c r="C62" s="6" t="s">
        <v>500</v>
      </c>
      <c r="D62" t="s">
        <v>111</v>
      </c>
      <c r="E62">
        <v>200</v>
      </c>
      <c r="F62">
        <v>1</v>
      </c>
      <c r="G62">
        <f>F62*E62</f>
        <v>200</v>
      </c>
    </row>
    <row r="63" spans="6:7">
      <c r="F63" s="11" t="s">
        <v>94</v>
      </c>
      <c r="G63" s="11">
        <f>SUM(G56:G62)</f>
        <v>2216</v>
      </c>
    </row>
    <row r="66" spans="1:7">
      <c r="A66" t="s">
        <v>501</v>
      </c>
      <c r="B66" s="17" t="s">
        <v>101</v>
      </c>
      <c r="C66" t="s">
        <v>502</v>
      </c>
      <c r="D66">
        <v>48</v>
      </c>
      <c r="E66">
        <v>8</v>
      </c>
      <c r="F66">
        <v>1</v>
      </c>
      <c r="G66">
        <f>F66*E66*D66</f>
        <v>384</v>
      </c>
    </row>
    <row r="67" spans="2:7">
      <c r="B67" s="8"/>
      <c r="C67" t="s">
        <v>503</v>
      </c>
      <c r="D67">
        <v>32</v>
      </c>
      <c r="E67">
        <v>8</v>
      </c>
      <c r="F67">
        <v>1.5</v>
      </c>
      <c r="G67">
        <f t="shared" ref="G67:G70" si="7">F67*E67*D67</f>
        <v>384</v>
      </c>
    </row>
    <row r="68" spans="2:7">
      <c r="B68" s="8"/>
      <c r="C68" t="s">
        <v>504</v>
      </c>
      <c r="D68">
        <v>32</v>
      </c>
      <c r="E68">
        <v>8</v>
      </c>
      <c r="F68">
        <v>1</v>
      </c>
      <c r="G68">
        <f t="shared" si="7"/>
        <v>256</v>
      </c>
    </row>
    <row r="69" spans="2:7">
      <c r="B69" s="8"/>
      <c r="C69" t="s">
        <v>505</v>
      </c>
      <c r="D69">
        <v>36</v>
      </c>
      <c r="E69">
        <v>8</v>
      </c>
      <c r="F69">
        <v>1</v>
      </c>
      <c r="G69">
        <f t="shared" si="7"/>
        <v>288</v>
      </c>
    </row>
    <row r="70" spans="2:7">
      <c r="B70" s="8"/>
      <c r="C70" t="s">
        <v>506</v>
      </c>
      <c r="D70">
        <v>48</v>
      </c>
      <c r="E70">
        <v>8</v>
      </c>
      <c r="F70">
        <v>1</v>
      </c>
      <c r="G70">
        <f t="shared" si="7"/>
        <v>384</v>
      </c>
    </row>
    <row r="71" spans="6:7">
      <c r="F71" s="11" t="s">
        <v>94</v>
      </c>
      <c r="G71" s="11">
        <f>SUM(G66:G70)</f>
        <v>1696</v>
      </c>
    </row>
    <row r="74" spans="1:7">
      <c r="A74" t="s">
        <v>507</v>
      </c>
      <c r="B74" s="17" t="s">
        <v>101</v>
      </c>
      <c r="C74" t="s">
        <v>508</v>
      </c>
      <c r="D74">
        <v>32</v>
      </c>
      <c r="E74">
        <v>8</v>
      </c>
      <c r="F74">
        <v>1</v>
      </c>
      <c r="G74">
        <f t="shared" ref="G74:G76" si="8">F74*E74*D74</f>
        <v>256</v>
      </c>
    </row>
    <row r="75" spans="2:7">
      <c r="B75" s="8"/>
      <c r="C75" t="s">
        <v>509</v>
      </c>
      <c r="D75">
        <v>48</v>
      </c>
      <c r="E75">
        <v>8</v>
      </c>
      <c r="F75">
        <v>1.5</v>
      </c>
      <c r="G75">
        <f t="shared" si="8"/>
        <v>576</v>
      </c>
    </row>
    <row r="76" spans="2:7">
      <c r="B76" s="8"/>
      <c r="C76" t="s">
        <v>510</v>
      </c>
      <c r="D76">
        <v>32</v>
      </c>
      <c r="E76">
        <v>8</v>
      </c>
      <c r="F76">
        <v>1</v>
      </c>
      <c r="G76">
        <f t="shared" si="8"/>
        <v>256</v>
      </c>
    </row>
    <row r="77" ht="28.5" spans="2:7">
      <c r="B77" s="10" t="s">
        <v>148</v>
      </c>
      <c r="C77" s="6" t="s">
        <v>511</v>
      </c>
      <c r="D77" t="s">
        <v>512</v>
      </c>
      <c r="E77">
        <v>3000</v>
      </c>
      <c r="F77">
        <v>1</v>
      </c>
      <c r="G77">
        <f t="shared" ref="G77:G80" si="9">F77*E77</f>
        <v>3000</v>
      </c>
    </row>
    <row r="78" spans="2:7">
      <c r="B78" s="9" t="s">
        <v>105</v>
      </c>
      <c r="C78" s="19" t="s">
        <v>513</v>
      </c>
      <c r="D78" t="s">
        <v>514</v>
      </c>
      <c r="E78">
        <v>200</v>
      </c>
      <c r="F78">
        <v>1</v>
      </c>
      <c r="G78">
        <f t="shared" si="9"/>
        <v>200</v>
      </c>
    </row>
    <row r="79" spans="2:7">
      <c r="B79" s="9"/>
      <c r="C79" t="s">
        <v>515</v>
      </c>
      <c r="D79" t="s">
        <v>111</v>
      </c>
      <c r="E79">
        <v>200</v>
      </c>
      <c r="F79">
        <v>1</v>
      </c>
      <c r="G79">
        <f t="shared" si="9"/>
        <v>200</v>
      </c>
    </row>
    <row r="80" spans="2:8">
      <c r="B80" s="9"/>
      <c r="C80" s="20" t="s">
        <v>516</v>
      </c>
      <c r="D80" t="s">
        <v>160</v>
      </c>
      <c r="E80">
        <v>1000</v>
      </c>
      <c r="F80">
        <v>1</v>
      </c>
      <c r="G80">
        <f t="shared" si="9"/>
        <v>1000</v>
      </c>
      <c r="H80" t="s">
        <v>517</v>
      </c>
    </row>
    <row r="81" spans="6:7">
      <c r="F81" s="11" t="s">
        <v>94</v>
      </c>
      <c r="G81" s="11">
        <f>SUM(G74:G80)</f>
        <v>5488</v>
      </c>
    </row>
    <row r="84" spans="1:7">
      <c r="A84" t="s">
        <v>518</v>
      </c>
      <c r="B84" s="17" t="s">
        <v>101</v>
      </c>
      <c r="C84" t="s">
        <v>519</v>
      </c>
      <c r="D84">
        <v>32</v>
      </c>
      <c r="E84">
        <v>8</v>
      </c>
      <c r="F84">
        <v>1</v>
      </c>
      <c r="G84">
        <f t="shared" ref="G84:G85" si="10">F84*E84*D84</f>
        <v>256</v>
      </c>
    </row>
    <row r="85" spans="2:7">
      <c r="B85" s="8"/>
      <c r="C85" t="s">
        <v>520</v>
      </c>
      <c r="D85">
        <v>32</v>
      </c>
      <c r="E85">
        <v>8</v>
      </c>
      <c r="F85">
        <v>1</v>
      </c>
      <c r="G85">
        <f t="shared" si="10"/>
        <v>256</v>
      </c>
    </row>
    <row r="86" spans="6:7">
      <c r="F86" s="11" t="s">
        <v>94</v>
      </c>
      <c r="G86" s="11">
        <f>SUM(G84:G85)</f>
        <v>512</v>
      </c>
    </row>
    <row r="89" spans="1:7">
      <c r="A89" t="s">
        <v>521</v>
      </c>
      <c r="B89" s="17" t="s">
        <v>101</v>
      </c>
      <c r="C89" t="s">
        <v>522</v>
      </c>
      <c r="D89">
        <v>32</v>
      </c>
      <c r="E89">
        <v>8</v>
      </c>
      <c r="F89">
        <v>1</v>
      </c>
      <c r="G89">
        <f t="shared" ref="G89:G91" si="11">F89*E89*D89</f>
        <v>256</v>
      </c>
    </row>
    <row r="90" spans="2:7">
      <c r="B90" s="8"/>
      <c r="C90" t="s">
        <v>523</v>
      </c>
      <c r="D90">
        <v>32</v>
      </c>
      <c r="E90">
        <v>8</v>
      </c>
      <c r="F90">
        <v>1</v>
      </c>
      <c r="G90">
        <f t="shared" si="11"/>
        <v>256</v>
      </c>
    </row>
    <row r="91" spans="2:7">
      <c r="B91" s="8"/>
      <c r="C91" t="s">
        <v>524</v>
      </c>
      <c r="D91">
        <v>36</v>
      </c>
      <c r="E91">
        <v>8</v>
      </c>
      <c r="F91">
        <v>1</v>
      </c>
      <c r="G91">
        <f t="shared" si="11"/>
        <v>288</v>
      </c>
    </row>
    <row r="92" ht="57" spans="2:8">
      <c r="B92" s="9" t="s">
        <v>105</v>
      </c>
      <c r="C92" s="6" t="s">
        <v>525</v>
      </c>
      <c r="D92" t="s">
        <v>160</v>
      </c>
      <c r="E92">
        <v>1000</v>
      </c>
      <c r="F92">
        <v>1</v>
      </c>
      <c r="G92">
        <f>F92*E92</f>
        <v>1000</v>
      </c>
      <c r="H92" t="s">
        <v>517</v>
      </c>
    </row>
    <row r="93" ht="85.5" spans="2:8">
      <c r="B93" s="9"/>
      <c r="C93" s="6" t="s">
        <v>526</v>
      </c>
      <c r="D93" t="s">
        <v>160</v>
      </c>
      <c r="E93">
        <v>1000</v>
      </c>
      <c r="F93">
        <v>1</v>
      </c>
      <c r="G93">
        <f>F93*E93</f>
        <v>1000</v>
      </c>
      <c r="H93" t="s">
        <v>527</v>
      </c>
    </row>
    <row r="94" spans="6:7">
      <c r="F94" s="11" t="s">
        <v>94</v>
      </c>
      <c r="G94" s="11">
        <f>SUM(G89:G93)</f>
        <v>2800</v>
      </c>
    </row>
    <row r="97" spans="1:7">
      <c r="A97" t="s">
        <v>528</v>
      </c>
      <c r="B97" s="17" t="s">
        <v>101</v>
      </c>
      <c r="C97" t="s">
        <v>529</v>
      </c>
      <c r="D97">
        <v>32</v>
      </c>
      <c r="E97">
        <v>8</v>
      </c>
      <c r="F97">
        <v>1</v>
      </c>
      <c r="G97">
        <f t="shared" ref="G97:G100" si="12">F97*E97*D97</f>
        <v>256</v>
      </c>
    </row>
    <row r="98" spans="2:7">
      <c r="B98" s="8"/>
      <c r="C98" t="s">
        <v>530</v>
      </c>
      <c r="D98">
        <v>32</v>
      </c>
      <c r="E98">
        <v>8</v>
      </c>
      <c r="F98">
        <v>1.5</v>
      </c>
      <c r="G98">
        <f t="shared" si="12"/>
        <v>384</v>
      </c>
    </row>
    <row r="99" spans="2:7">
      <c r="B99" s="8"/>
      <c r="C99" t="s">
        <v>531</v>
      </c>
      <c r="D99">
        <v>36</v>
      </c>
      <c r="E99">
        <v>8</v>
      </c>
      <c r="F99">
        <v>1.5</v>
      </c>
      <c r="G99">
        <f t="shared" si="12"/>
        <v>432</v>
      </c>
    </row>
    <row r="100" spans="2:7">
      <c r="B100" s="8"/>
      <c r="C100" t="s">
        <v>532</v>
      </c>
      <c r="D100">
        <v>32</v>
      </c>
      <c r="E100">
        <v>8</v>
      </c>
      <c r="F100">
        <v>1.5</v>
      </c>
      <c r="G100">
        <f t="shared" si="12"/>
        <v>384</v>
      </c>
    </row>
    <row r="101" ht="42.75" spans="2:7">
      <c r="B101" s="9" t="s">
        <v>105</v>
      </c>
      <c r="C101" s="21" t="s">
        <v>533</v>
      </c>
      <c r="D101" t="s">
        <v>160</v>
      </c>
      <c r="E101">
        <v>1000</v>
      </c>
      <c r="F101">
        <v>1</v>
      </c>
      <c r="G101">
        <f>F101*E101</f>
        <v>1000</v>
      </c>
    </row>
    <row r="102" ht="57" spans="2:7">
      <c r="B102" s="9"/>
      <c r="C102" s="21" t="s">
        <v>534</v>
      </c>
      <c r="D102" t="s">
        <v>160</v>
      </c>
      <c r="E102">
        <v>1000</v>
      </c>
      <c r="F102">
        <v>1</v>
      </c>
      <c r="G102">
        <f t="shared" ref="G102:G105" si="13">F102*E102</f>
        <v>1000</v>
      </c>
    </row>
    <row r="103" ht="57" spans="2:7">
      <c r="B103" s="9"/>
      <c r="C103" s="21" t="s">
        <v>535</v>
      </c>
      <c r="D103" t="s">
        <v>160</v>
      </c>
      <c r="E103">
        <v>1000</v>
      </c>
      <c r="F103">
        <v>1</v>
      </c>
      <c r="G103">
        <f t="shared" si="13"/>
        <v>1000</v>
      </c>
    </row>
    <row r="104" ht="42.75" spans="2:7">
      <c r="B104" s="9"/>
      <c r="C104" s="21" t="s">
        <v>536</v>
      </c>
      <c r="D104" t="s">
        <v>160</v>
      </c>
      <c r="E104">
        <v>1000</v>
      </c>
      <c r="F104">
        <v>1</v>
      </c>
      <c r="G104">
        <f t="shared" si="13"/>
        <v>1000</v>
      </c>
    </row>
    <row r="105" ht="28.5" spans="2:7">
      <c r="B105" s="9"/>
      <c r="C105" s="22" t="s">
        <v>537</v>
      </c>
      <c r="D105" t="s">
        <v>111</v>
      </c>
      <c r="E105">
        <v>200</v>
      </c>
      <c r="F105">
        <v>1</v>
      </c>
      <c r="G105">
        <f t="shared" si="13"/>
        <v>200</v>
      </c>
    </row>
    <row r="106" spans="6:7">
      <c r="F106" s="11" t="s">
        <v>94</v>
      </c>
      <c r="G106" s="11">
        <f>SUM(G97:G105)</f>
        <v>5656</v>
      </c>
    </row>
  </sheetData>
  <mergeCells count="15">
    <mergeCell ref="B2:B5"/>
    <mergeCell ref="B9:B13"/>
    <mergeCell ref="B17:B21"/>
    <mergeCell ref="B25:B32"/>
    <mergeCell ref="B36:B41"/>
    <mergeCell ref="B45:B52"/>
    <mergeCell ref="B56:B61"/>
    <mergeCell ref="B66:B70"/>
    <mergeCell ref="B74:B76"/>
    <mergeCell ref="B78:B80"/>
    <mergeCell ref="B84:B85"/>
    <mergeCell ref="B89:B91"/>
    <mergeCell ref="B92:B93"/>
    <mergeCell ref="B97:B100"/>
    <mergeCell ref="B101:B10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2"/>
  <sheetViews>
    <sheetView zoomScale="125" zoomScaleNormal="125" workbookViewId="0">
      <pane ySplit="1" topLeftCell="A152" activePane="bottomLeft" state="frozen"/>
      <selection/>
      <selection pane="bottomLeft" activeCell="G153" sqref="G153"/>
    </sheetView>
  </sheetViews>
  <sheetFormatPr defaultColWidth="9" defaultRowHeight="14.25" outlineLevelCol="7"/>
  <cols>
    <col min="3" max="3" width="38.6666666666667" customWidth="1"/>
    <col min="4" max="4" width="12.1666666666667" customWidth="1"/>
  </cols>
  <sheetData>
    <row r="1" spans="1:8">
      <c r="A1" s="1" t="s">
        <v>0</v>
      </c>
      <c r="B1" s="1" t="s">
        <v>95</v>
      </c>
      <c r="C1" s="2" t="s">
        <v>96</v>
      </c>
      <c r="D1" s="3" t="s">
        <v>97</v>
      </c>
      <c r="E1" s="4" t="s">
        <v>98</v>
      </c>
      <c r="F1" s="4" t="s">
        <v>99</v>
      </c>
      <c r="G1" s="4" t="s">
        <v>1</v>
      </c>
      <c r="H1" s="4" t="s">
        <v>100</v>
      </c>
    </row>
    <row r="2" spans="1:7">
      <c r="A2" t="s">
        <v>538</v>
      </c>
      <c r="B2" s="5" t="s">
        <v>101</v>
      </c>
      <c r="C2" s="6" t="s">
        <v>539</v>
      </c>
      <c r="D2" s="7">
        <v>36</v>
      </c>
      <c r="E2">
        <v>8</v>
      </c>
      <c r="F2">
        <v>1</v>
      </c>
      <c r="G2">
        <f>F2*E2*D2</f>
        <v>288</v>
      </c>
    </row>
    <row r="3" spans="2:7">
      <c r="B3" s="5"/>
      <c r="C3" s="6" t="s">
        <v>540</v>
      </c>
      <c r="D3" s="7">
        <v>64</v>
      </c>
      <c r="E3">
        <v>8</v>
      </c>
      <c r="F3">
        <v>1</v>
      </c>
      <c r="G3">
        <f>F3*E3*D3</f>
        <v>512</v>
      </c>
    </row>
    <row r="4" spans="2:7">
      <c r="B4" s="8"/>
      <c r="C4" s="6" t="s">
        <v>541</v>
      </c>
      <c r="D4" s="7">
        <v>36</v>
      </c>
      <c r="E4">
        <v>8</v>
      </c>
      <c r="F4">
        <v>1</v>
      </c>
      <c r="G4">
        <f t="shared" ref="G4:G6" si="0">F4*E4*D4</f>
        <v>288</v>
      </c>
    </row>
    <row r="5" spans="2:7">
      <c r="B5" s="8"/>
      <c r="C5" s="6" t="s">
        <v>541</v>
      </c>
      <c r="D5" s="7">
        <v>32</v>
      </c>
      <c r="E5">
        <v>8</v>
      </c>
      <c r="F5">
        <v>1</v>
      </c>
      <c r="G5">
        <f t="shared" si="0"/>
        <v>256</v>
      </c>
    </row>
    <row r="6" spans="2:7">
      <c r="B6" s="8"/>
      <c r="C6" s="6" t="s">
        <v>542</v>
      </c>
      <c r="D6" s="7">
        <v>10</v>
      </c>
      <c r="E6">
        <v>8</v>
      </c>
      <c r="F6">
        <v>1</v>
      </c>
      <c r="G6">
        <f t="shared" si="0"/>
        <v>80</v>
      </c>
    </row>
    <row r="7" ht="42.75" spans="2:7">
      <c r="B7" s="9" t="s">
        <v>105</v>
      </c>
      <c r="C7" s="6" t="s">
        <v>543</v>
      </c>
      <c r="D7" s="8" t="s">
        <v>111</v>
      </c>
      <c r="E7" s="8">
        <v>200</v>
      </c>
      <c r="F7" s="8">
        <v>1</v>
      </c>
      <c r="G7" s="8">
        <f t="shared" ref="G7:G9" si="1">F7*E7</f>
        <v>200</v>
      </c>
    </row>
    <row r="8" ht="25.5" spans="2:7">
      <c r="B8" s="10" t="s">
        <v>148</v>
      </c>
      <c r="C8" s="6" t="s">
        <v>544</v>
      </c>
      <c r="D8" s="8" t="s">
        <v>545</v>
      </c>
      <c r="E8" s="8">
        <v>3000</v>
      </c>
      <c r="F8" s="8">
        <v>1</v>
      </c>
      <c r="G8" s="8">
        <f t="shared" si="1"/>
        <v>3000</v>
      </c>
    </row>
    <row r="9" ht="39.75" spans="2:7">
      <c r="B9" s="10"/>
      <c r="C9" s="6" t="s">
        <v>546</v>
      </c>
      <c r="D9" s="8" t="s">
        <v>411</v>
      </c>
      <c r="E9" s="8">
        <v>2000</v>
      </c>
      <c r="F9" s="8">
        <v>1</v>
      </c>
      <c r="G9" s="8">
        <f t="shared" si="1"/>
        <v>2000</v>
      </c>
    </row>
    <row r="10" spans="6:7">
      <c r="F10" s="11" t="s">
        <v>94</v>
      </c>
      <c r="G10" s="11">
        <f>SUM(G2:G9)</f>
        <v>6624</v>
      </c>
    </row>
    <row r="13" spans="1:7">
      <c r="A13" t="s">
        <v>547</v>
      </c>
      <c r="B13" s="5" t="s">
        <v>101</v>
      </c>
      <c r="C13" t="s">
        <v>540</v>
      </c>
      <c r="D13">
        <v>64</v>
      </c>
      <c r="E13">
        <v>8</v>
      </c>
      <c r="F13">
        <v>1</v>
      </c>
      <c r="G13">
        <f t="shared" ref="G13:G18" si="2">F13*E13*D13</f>
        <v>512</v>
      </c>
    </row>
    <row r="14" spans="2:7">
      <c r="B14" s="5"/>
      <c r="C14" t="s">
        <v>548</v>
      </c>
      <c r="D14">
        <v>36</v>
      </c>
      <c r="E14">
        <v>8</v>
      </c>
      <c r="F14">
        <v>1</v>
      </c>
      <c r="G14">
        <f t="shared" si="2"/>
        <v>288</v>
      </c>
    </row>
    <row r="15" spans="2:7">
      <c r="B15" s="5"/>
      <c r="C15" t="s">
        <v>549</v>
      </c>
      <c r="D15">
        <v>54</v>
      </c>
      <c r="E15">
        <v>8</v>
      </c>
      <c r="F15">
        <v>1</v>
      </c>
      <c r="G15">
        <f t="shared" si="2"/>
        <v>432</v>
      </c>
    </row>
    <row r="16" spans="2:7">
      <c r="B16" s="5"/>
      <c r="C16" t="s">
        <v>549</v>
      </c>
      <c r="D16">
        <v>54</v>
      </c>
      <c r="E16">
        <v>8</v>
      </c>
      <c r="F16">
        <v>1</v>
      </c>
      <c r="G16">
        <f t="shared" si="2"/>
        <v>432</v>
      </c>
    </row>
    <row r="17" spans="2:7">
      <c r="B17" s="8"/>
      <c r="C17" t="s">
        <v>550</v>
      </c>
      <c r="D17">
        <v>54</v>
      </c>
      <c r="E17">
        <v>8</v>
      </c>
      <c r="F17">
        <v>1</v>
      </c>
      <c r="G17">
        <f t="shared" si="2"/>
        <v>432</v>
      </c>
    </row>
    <row r="18" spans="2:7">
      <c r="B18" s="8"/>
      <c r="C18" t="s">
        <v>550</v>
      </c>
      <c r="D18">
        <v>32</v>
      </c>
      <c r="E18">
        <v>8</v>
      </c>
      <c r="F18">
        <v>1</v>
      </c>
      <c r="G18">
        <f t="shared" si="2"/>
        <v>256</v>
      </c>
    </row>
    <row r="19" spans="6:7">
      <c r="F19" s="11" t="s">
        <v>94</v>
      </c>
      <c r="G19" s="11">
        <f>SUM(G13:G18)</f>
        <v>2352</v>
      </c>
    </row>
    <row r="22" spans="1:7">
      <c r="A22" t="s">
        <v>551</v>
      </c>
      <c r="B22" s="5" t="s">
        <v>101</v>
      </c>
      <c r="C22" t="s">
        <v>552</v>
      </c>
      <c r="D22">
        <v>33</v>
      </c>
      <c r="E22">
        <v>8</v>
      </c>
      <c r="F22">
        <v>1</v>
      </c>
      <c r="G22">
        <f t="shared" ref="G22:G25" si="3">F22*E22*D22</f>
        <v>264</v>
      </c>
    </row>
    <row r="23" spans="2:7">
      <c r="B23" s="5"/>
      <c r="C23" t="s">
        <v>553</v>
      </c>
      <c r="D23">
        <v>36</v>
      </c>
      <c r="E23">
        <v>8</v>
      </c>
      <c r="F23">
        <v>1.5</v>
      </c>
      <c r="G23">
        <f t="shared" si="3"/>
        <v>432</v>
      </c>
    </row>
    <row r="24" spans="2:7">
      <c r="B24" s="5"/>
      <c r="C24" t="s">
        <v>552</v>
      </c>
      <c r="D24">
        <v>33</v>
      </c>
      <c r="E24">
        <v>8</v>
      </c>
      <c r="F24">
        <v>1</v>
      </c>
      <c r="G24">
        <f t="shared" si="3"/>
        <v>264</v>
      </c>
    </row>
    <row r="25" spans="2:7">
      <c r="B25" s="5"/>
      <c r="C25" t="s">
        <v>554</v>
      </c>
      <c r="D25">
        <v>33</v>
      </c>
      <c r="E25">
        <v>8</v>
      </c>
      <c r="F25">
        <v>1</v>
      </c>
      <c r="G25">
        <f t="shared" si="3"/>
        <v>264</v>
      </c>
    </row>
    <row r="26" ht="41.25" spans="2:7">
      <c r="B26" s="10" t="s">
        <v>148</v>
      </c>
      <c r="C26" s="6" t="s">
        <v>555</v>
      </c>
      <c r="D26" t="s">
        <v>512</v>
      </c>
      <c r="E26">
        <v>3000</v>
      </c>
      <c r="F26">
        <v>1</v>
      </c>
      <c r="G26">
        <f>F26*E26</f>
        <v>3000</v>
      </c>
    </row>
    <row r="27" spans="6:7">
      <c r="F27" s="11" t="s">
        <v>94</v>
      </c>
      <c r="G27" s="11">
        <f>SUM(G22:G26)</f>
        <v>4224</v>
      </c>
    </row>
    <row r="30" spans="1:7">
      <c r="A30" t="s">
        <v>556</v>
      </c>
      <c r="B30" s="5" t="s">
        <v>101</v>
      </c>
      <c r="C30" t="s">
        <v>557</v>
      </c>
      <c r="D30">
        <v>48</v>
      </c>
      <c r="E30">
        <v>8</v>
      </c>
      <c r="F30">
        <v>1</v>
      </c>
      <c r="G30">
        <f t="shared" ref="G30:G34" si="4">F30*E30*D30</f>
        <v>384</v>
      </c>
    </row>
    <row r="31" spans="2:7">
      <c r="B31" s="5"/>
      <c r="C31" t="s">
        <v>558</v>
      </c>
      <c r="D31">
        <v>32</v>
      </c>
      <c r="E31">
        <v>8</v>
      </c>
      <c r="F31">
        <v>1</v>
      </c>
      <c r="G31">
        <f t="shared" si="4"/>
        <v>256</v>
      </c>
    </row>
    <row r="32" spans="2:7">
      <c r="B32" s="5"/>
      <c r="C32" t="s">
        <v>559</v>
      </c>
      <c r="D32">
        <v>16</v>
      </c>
      <c r="E32">
        <v>8</v>
      </c>
      <c r="F32">
        <v>1</v>
      </c>
      <c r="G32">
        <f t="shared" si="4"/>
        <v>128</v>
      </c>
    </row>
    <row r="33" spans="2:7">
      <c r="B33" s="5"/>
      <c r="C33" t="s">
        <v>558</v>
      </c>
      <c r="D33">
        <v>32</v>
      </c>
      <c r="E33">
        <v>8</v>
      </c>
      <c r="F33">
        <v>1</v>
      </c>
      <c r="G33">
        <f t="shared" si="4"/>
        <v>256</v>
      </c>
    </row>
    <row r="34" spans="2:7">
      <c r="B34" s="5"/>
      <c r="C34" t="s">
        <v>560</v>
      </c>
      <c r="D34">
        <v>36</v>
      </c>
      <c r="E34">
        <v>8</v>
      </c>
      <c r="F34">
        <v>1</v>
      </c>
      <c r="G34">
        <f t="shared" si="4"/>
        <v>288</v>
      </c>
    </row>
    <row r="35" ht="28.5" spans="2:7">
      <c r="B35" s="10" t="s">
        <v>148</v>
      </c>
      <c r="C35" s="6" t="s">
        <v>561</v>
      </c>
      <c r="D35" t="s">
        <v>562</v>
      </c>
      <c r="E35">
        <v>5000</v>
      </c>
      <c r="F35">
        <v>1</v>
      </c>
      <c r="G35">
        <f>F35*E35</f>
        <v>5000</v>
      </c>
    </row>
    <row r="36" spans="6:7">
      <c r="F36" s="11" t="s">
        <v>94</v>
      </c>
      <c r="G36" s="11">
        <f>SUM(G30:G35)</f>
        <v>6312</v>
      </c>
    </row>
    <row r="39" spans="1:7">
      <c r="A39" t="s">
        <v>563</v>
      </c>
      <c r="B39" s="5" t="s">
        <v>101</v>
      </c>
      <c r="C39" t="s">
        <v>564</v>
      </c>
      <c r="D39">
        <v>32</v>
      </c>
      <c r="E39">
        <v>8</v>
      </c>
      <c r="F39">
        <v>1.5</v>
      </c>
      <c r="G39">
        <f t="shared" ref="G39:G43" si="5">F39*E39*D39</f>
        <v>384</v>
      </c>
    </row>
    <row r="40" spans="2:7">
      <c r="B40" s="5"/>
      <c r="C40" t="s">
        <v>565</v>
      </c>
      <c r="D40">
        <v>33</v>
      </c>
      <c r="E40">
        <v>8</v>
      </c>
      <c r="F40">
        <v>1</v>
      </c>
      <c r="G40">
        <f t="shared" si="5"/>
        <v>264</v>
      </c>
    </row>
    <row r="41" spans="2:7">
      <c r="B41" s="5"/>
      <c r="C41" t="s">
        <v>566</v>
      </c>
      <c r="D41">
        <v>64</v>
      </c>
      <c r="E41">
        <v>8</v>
      </c>
      <c r="F41">
        <v>1.5</v>
      </c>
      <c r="G41">
        <f t="shared" si="5"/>
        <v>768</v>
      </c>
    </row>
    <row r="42" spans="2:7">
      <c r="B42" s="5"/>
      <c r="C42" t="s">
        <v>567</v>
      </c>
      <c r="D42">
        <v>33</v>
      </c>
      <c r="E42">
        <v>8</v>
      </c>
      <c r="F42">
        <v>1</v>
      </c>
      <c r="G42">
        <f t="shared" si="5"/>
        <v>264</v>
      </c>
    </row>
    <row r="43" spans="2:7">
      <c r="B43" s="5"/>
      <c r="C43" t="s">
        <v>568</v>
      </c>
      <c r="D43">
        <v>16</v>
      </c>
      <c r="E43">
        <v>8</v>
      </c>
      <c r="F43">
        <v>1</v>
      </c>
      <c r="G43">
        <f t="shared" si="5"/>
        <v>128</v>
      </c>
    </row>
    <row r="44" ht="28.5" spans="2:7">
      <c r="B44" s="9" t="s">
        <v>105</v>
      </c>
      <c r="C44" s="6" t="s">
        <v>569</v>
      </c>
      <c r="D44" s="8" t="s">
        <v>111</v>
      </c>
      <c r="E44" s="8">
        <v>200</v>
      </c>
      <c r="F44" s="8">
        <v>1</v>
      </c>
      <c r="G44" s="8">
        <f t="shared" ref="G44" si="6">F44*E44</f>
        <v>200</v>
      </c>
    </row>
    <row r="45" spans="6:7">
      <c r="F45" s="11" t="s">
        <v>94</v>
      </c>
      <c r="G45" s="11">
        <f>SUM(G39:G44)</f>
        <v>2008</v>
      </c>
    </row>
    <row r="48" spans="1:7">
      <c r="A48" t="s">
        <v>570</v>
      </c>
      <c r="B48" s="5" t="s">
        <v>101</v>
      </c>
      <c r="C48" t="s">
        <v>571</v>
      </c>
      <c r="D48">
        <v>32</v>
      </c>
      <c r="E48">
        <v>8</v>
      </c>
      <c r="F48">
        <v>1</v>
      </c>
      <c r="G48">
        <f t="shared" ref="G48:G53" si="7">F48*E48*D48</f>
        <v>256</v>
      </c>
    </row>
    <row r="49" spans="2:7">
      <c r="B49" s="5"/>
      <c r="C49" t="s">
        <v>572</v>
      </c>
      <c r="D49">
        <v>48</v>
      </c>
      <c r="E49">
        <v>8</v>
      </c>
      <c r="F49">
        <v>1</v>
      </c>
      <c r="G49">
        <f t="shared" si="7"/>
        <v>384</v>
      </c>
    </row>
    <row r="50" spans="2:7">
      <c r="B50" s="5"/>
      <c r="C50" t="s">
        <v>573</v>
      </c>
      <c r="D50">
        <v>32</v>
      </c>
      <c r="E50">
        <v>8</v>
      </c>
      <c r="F50">
        <v>1</v>
      </c>
      <c r="G50">
        <f t="shared" si="7"/>
        <v>256</v>
      </c>
    </row>
    <row r="51" spans="2:7">
      <c r="B51" s="5"/>
      <c r="C51" t="s">
        <v>573</v>
      </c>
      <c r="D51">
        <v>32</v>
      </c>
      <c r="E51">
        <v>8</v>
      </c>
      <c r="F51">
        <v>1</v>
      </c>
      <c r="G51">
        <f t="shared" si="7"/>
        <v>256</v>
      </c>
    </row>
    <row r="52" spans="2:7">
      <c r="B52" s="8"/>
      <c r="C52" t="s">
        <v>574</v>
      </c>
      <c r="D52">
        <v>54</v>
      </c>
      <c r="E52">
        <v>8</v>
      </c>
      <c r="F52">
        <v>1</v>
      </c>
      <c r="G52">
        <f t="shared" si="7"/>
        <v>432</v>
      </c>
    </row>
    <row r="53" spans="2:7">
      <c r="B53" s="8"/>
      <c r="C53" t="s">
        <v>575</v>
      </c>
      <c r="D53">
        <v>32</v>
      </c>
      <c r="E53">
        <v>8</v>
      </c>
      <c r="F53">
        <v>1</v>
      </c>
      <c r="G53">
        <f t="shared" si="7"/>
        <v>256</v>
      </c>
    </row>
    <row r="54" ht="28.5" spans="2:7">
      <c r="B54" s="9" t="s">
        <v>105</v>
      </c>
      <c r="C54" s="6" t="s">
        <v>576</v>
      </c>
      <c r="D54" t="s">
        <v>111</v>
      </c>
      <c r="E54">
        <v>200</v>
      </c>
      <c r="F54">
        <v>1</v>
      </c>
      <c r="G54">
        <f>F54*E54</f>
        <v>200</v>
      </c>
    </row>
    <row r="55" spans="6:7">
      <c r="F55" s="11" t="s">
        <v>94</v>
      </c>
      <c r="G55" s="11">
        <f>SUM(G48:G54)</f>
        <v>2040</v>
      </c>
    </row>
    <row r="58" spans="1:7">
      <c r="A58" t="s">
        <v>577</v>
      </c>
      <c r="B58" s="5" t="s">
        <v>101</v>
      </c>
      <c r="C58" t="s">
        <v>578</v>
      </c>
      <c r="D58">
        <v>32</v>
      </c>
      <c r="E58">
        <v>8</v>
      </c>
      <c r="F58">
        <v>1.5</v>
      </c>
      <c r="G58">
        <f t="shared" ref="G58:G60" si="8">F58*E58*D58</f>
        <v>384</v>
      </c>
    </row>
    <row r="59" spans="2:7">
      <c r="B59" s="5"/>
      <c r="C59" t="s">
        <v>579</v>
      </c>
      <c r="D59">
        <v>64</v>
      </c>
      <c r="E59">
        <v>8</v>
      </c>
      <c r="F59">
        <v>1</v>
      </c>
      <c r="G59">
        <f t="shared" si="8"/>
        <v>512</v>
      </c>
    </row>
    <row r="60" spans="2:7">
      <c r="B60" s="5"/>
      <c r="C60" t="s">
        <v>580</v>
      </c>
      <c r="D60">
        <v>32</v>
      </c>
      <c r="E60">
        <v>8</v>
      </c>
      <c r="F60">
        <v>1</v>
      </c>
      <c r="G60">
        <f t="shared" si="8"/>
        <v>256</v>
      </c>
    </row>
    <row r="61" spans="6:7">
      <c r="F61" s="11" t="s">
        <v>94</v>
      </c>
      <c r="G61" s="11">
        <f>SUM(G58:G60)</f>
        <v>1152</v>
      </c>
    </row>
    <row r="64" spans="1:7">
      <c r="A64" t="s">
        <v>581</v>
      </c>
      <c r="B64" s="5" t="s">
        <v>101</v>
      </c>
      <c r="C64" t="s">
        <v>582</v>
      </c>
      <c r="D64">
        <v>64</v>
      </c>
      <c r="E64">
        <v>8</v>
      </c>
      <c r="F64">
        <v>1</v>
      </c>
      <c r="G64">
        <f t="shared" ref="G64:G69" si="9">F64*E64*D64</f>
        <v>512</v>
      </c>
    </row>
    <row r="65" spans="2:7">
      <c r="B65" s="5"/>
      <c r="C65" t="s">
        <v>583</v>
      </c>
      <c r="D65">
        <v>36</v>
      </c>
      <c r="E65">
        <v>8</v>
      </c>
      <c r="F65">
        <v>1</v>
      </c>
      <c r="G65">
        <f t="shared" si="9"/>
        <v>288</v>
      </c>
    </row>
    <row r="66" spans="2:7">
      <c r="B66" s="5"/>
      <c r="C66" t="s">
        <v>584</v>
      </c>
      <c r="D66">
        <v>32</v>
      </c>
      <c r="E66">
        <v>8</v>
      </c>
      <c r="F66">
        <v>1</v>
      </c>
      <c r="G66">
        <f t="shared" si="9"/>
        <v>256</v>
      </c>
    </row>
    <row r="67" spans="2:7">
      <c r="B67" s="5"/>
      <c r="C67" t="s">
        <v>585</v>
      </c>
      <c r="D67">
        <v>54</v>
      </c>
      <c r="E67">
        <v>8</v>
      </c>
      <c r="F67">
        <v>1</v>
      </c>
      <c r="G67">
        <f t="shared" si="9"/>
        <v>432</v>
      </c>
    </row>
    <row r="68" spans="2:7">
      <c r="B68" s="8"/>
      <c r="C68" t="s">
        <v>584</v>
      </c>
      <c r="D68">
        <v>32</v>
      </c>
      <c r="E68">
        <v>8</v>
      </c>
      <c r="F68">
        <v>1</v>
      </c>
      <c r="G68">
        <f t="shared" si="9"/>
        <v>256</v>
      </c>
    </row>
    <row r="69" spans="2:7">
      <c r="B69" s="8"/>
      <c r="C69" t="s">
        <v>584</v>
      </c>
      <c r="D69">
        <v>32</v>
      </c>
      <c r="E69">
        <v>8</v>
      </c>
      <c r="F69">
        <v>1</v>
      </c>
      <c r="G69">
        <f t="shared" si="9"/>
        <v>256</v>
      </c>
    </row>
    <row r="70" ht="28.5" spans="2:7">
      <c r="B70" s="9" t="s">
        <v>105</v>
      </c>
      <c r="C70" s="6" t="s">
        <v>586</v>
      </c>
      <c r="D70" t="s">
        <v>111</v>
      </c>
      <c r="E70">
        <v>200</v>
      </c>
      <c r="F70">
        <v>1</v>
      </c>
      <c r="G70">
        <f>F70*E70</f>
        <v>200</v>
      </c>
    </row>
    <row r="71" spans="6:7">
      <c r="F71" s="11" t="s">
        <v>94</v>
      </c>
      <c r="G71" s="11">
        <f>SUM(G64:G70)</f>
        <v>2200</v>
      </c>
    </row>
    <row r="74" spans="1:7">
      <c r="A74" t="s">
        <v>587</v>
      </c>
      <c r="B74" s="5" t="s">
        <v>101</v>
      </c>
      <c r="C74" t="s">
        <v>588</v>
      </c>
      <c r="D74">
        <v>48</v>
      </c>
      <c r="E74">
        <v>8</v>
      </c>
      <c r="F74">
        <v>1</v>
      </c>
      <c r="G74">
        <f t="shared" ref="G74:G78" si="10">F74*E74*D74</f>
        <v>384</v>
      </c>
    </row>
    <row r="75" spans="2:7">
      <c r="B75" s="5"/>
      <c r="C75" t="s">
        <v>589</v>
      </c>
      <c r="D75">
        <v>32</v>
      </c>
      <c r="E75">
        <v>8</v>
      </c>
      <c r="F75">
        <v>1</v>
      </c>
      <c r="G75">
        <f t="shared" si="10"/>
        <v>256</v>
      </c>
    </row>
    <row r="76" spans="2:7">
      <c r="B76" s="5"/>
      <c r="C76" t="s">
        <v>588</v>
      </c>
      <c r="D76">
        <v>48</v>
      </c>
      <c r="E76">
        <v>8</v>
      </c>
      <c r="F76">
        <v>1</v>
      </c>
      <c r="G76">
        <f t="shared" si="10"/>
        <v>384</v>
      </c>
    </row>
    <row r="77" spans="2:7">
      <c r="B77" s="5"/>
      <c r="C77" t="s">
        <v>590</v>
      </c>
      <c r="D77">
        <v>64</v>
      </c>
      <c r="E77">
        <v>8</v>
      </c>
      <c r="F77">
        <v>1</v>
      </c>
      <c r="G77">
        <f t="shared" si="10"/>
        <v>512</v>
      </c>
    </row>
    <row r="78" spans="2:7">
      <c r="B78" s="8"/>
      <c r="C78" t="s">
        <v>591</v>
      </c>
      <c r="D78">
        <v>54</v>
      </c>
      <c r="E78">
        <v>8</v>
      </c>
      <c r="F78">
        <v>1</v>
      </c>
      <c r="G78">
        <f t="shared" si="10"/>
        <v>432</v>
      </c>
    </row>
    <row r="79" spans="6:7">
      <c r="F79" s="11" t="s">
        <v>94</v>
      </c>
      <c r="G79" s="11">
        <f>SUM(G74:G78)</f>
        <v>1968</v>
      </c>
    </row>
    <row r="82" spans="1:7">
      <c r="A82" t="s">
        <v>592</v>
      </c>
      <c r="B82" s="5" t="s">
        <v>101</v>
      </c>
      <c r="C82" t="s">
        <v>593</v>
      </c>
      <c r="D82">
        <v>32</v>
      </c>
      <c r="E82">
        <v>8</v>
      </c>
      <c r="F82">
        <v>1.5</v>
      </c>
      <c r="G82">
        <f>F82*E82*D82</f>
        <v>384</v>
      </c>
    </row>
    <row r="83" spans="2:7">
      <c r="B83" s="5"/>
      <c r="C83" t="s">
        <v>594</v>
      </c>
      <c r="D83">
        <v>36</v>
      </c>
      <c r="E83">
        <v>8</v>
      </c>
      <c r="F83">
        <v>1</v>
      </c>
      <c r="G83">
        <f t="shared" ref="G83:G85" si="11">F83*E83*D83</f>
        <v>288</v>
      </c>
    </row>
    <row r="84" spans="2:7">
      <c r="B84" s="5"/>
      <c r="C84" t="s">
        <v>594</v>
      </c>
      <c r="D84">
        <v>36</v>
      </c>
      <c r="E84">
        <v>8</v>
      </c>
      <c r="F84">
        <v>1</v>
      </c>
      <c r="G84">
        <f t="shared" si="11"/>
        <v>288</v>
      </c>
    </row>
    <row r="85" spans="2:7">
      <c r="B85" s="5"/>
      <c r="C85" t="s">
        <v>595</v>
      </c>
      <c r="D85">
        <v>48</v>
      </c>
      <c r="E85">
        <v>8</v>
      </c>
      <c r="F85">
        <v>1.5</v>
      </c>
      <c r="G85">
        <f t="shared" si="11"/>
        <v>576</v>
      </c>
    </row>
    <row r="86" spans="2:7">
      <c r="B86" s="10" t="s">
        <v>148</v>
      </c>
      <c r="C86" t="s">
        <v>596</v>
      </c>
      <c r="D86" t="s">
        <v>545</v>
      </c>
      <c r="E86">
        <v>3000</v>
      </c>
      <c r="F86">
        <v>1</v>
      </c>
      <c r="G86">
        <f>F86*E86</f>
        <v>3000</v>
      </c>
    </row>
    <row r="87" spans="6:7">
      <c r="F87" s="11" t="s">
        <v>94</v>
      </c>
      <c r="G87" s="11">
        <f>SUM(G82:G86)</f>
        <v>4536</v>
      </c>
    </row>
    <row r="90" spans="1:7">
      <c r="A90" t="s">
        <v>597</v>
      </c>
      <c r="B90" s="5" t="s">
        <v>101</v>
      </c>
      <c r="C90" t="s">
        <v>598</v>
      </c>
      <c r="D90">
        <v>64</v>
      </c>
      <c r="E90">
        <v>8</v>
      </c>
      <c r="F90">
        <v>1</v>
      </c>
      <c r="G90">
        <f t="shared" ref="G90:G94" si="12">F90*E90*D90</f>
        <v>512</v>
      </c>
    </row>
    <row r="91" spans="2:7">
      <c r="B91" s="5"/>
      <c r="C91" t="s">
        <v>599</v>
      </c>
      <c r="D91">
        <v>32</v>
      </c>
      <c r="E91">
        <v>8</v>
      </c>
      <c r="F91">
        <v>1</v>
      </c>
      <c r="G91">
        <f t="shared" si="12"/>
        <v>256</v>
      </c>
    </row>
    <row r="92" spans="2:8">
      <c r="B92" s="5"/>
      <c r="C92" t="s">
        <v>600</v>
      </c>
      <c r="D92">
        <v>33</v>
      </c>
      <c r="E92">
        <v>8</v>
      </c>
      <c r="F92">
        <v>1</v>
      </c>
      <c r="G92">
        <f t="shared" si="12"/>
        <v>264</v>
      </c>
      <c r="H92" t="s">
        <v>601</v>
      </c>
    </row>
    <row r="93" spans="2:7">
      <c r="B93" s="5"/>
      <c r="C93" t="s">
        <v>602</v>
      </c>
      <c r="D93">
        <v>36</v>
      </c>
      <c r="E93">
        <v>8</v>
      </c>
      <c r="F93">
        <v>1</v>
      </c>
      <c r="G93">
        <f t="shared" si="12"/>
        <v>288</v>
      </c>
    </row>
    <row r="94" spans="2:7">
      <c r="B94" s="5"/>
      <c r="C94" t="s">
        <v>542</v>
      </c>
      <c r="D94">
        <v>16</v>
      </c>
      <c r="E94">
        <v>8</v>
      </c>
      <c r="F94">
        <v>1.2</v>
      </c>
      <c r="G94">
        <f t="shared" si="12"/>
        <v>153.6</v>
      </c>
    </row>
    <row r="95" ht="42.75" spans="2:7">
      <c r="B95" s="12" t="s">
        <v>178</v>
      </c>
      <c r="C95" s="6" t="s">
        <v>603</v>
      </c>
      <c r="D95" s="6" t="s">
        <v>226</v>
      </c>
      <c r="E95" s="8">
        <v>5000</v>
      </c>
      <c r="F95" s="8">
        <v>1</v>
      </c>
      <c r="G95" s="8">
        <f t="shared" ref="G95" si="13">F95*E95</f>
        <v>5000</v>
      </c>
    </row>
    <row r="96" spans="6:7">
      <c r="F96" s="11" t="s">
        <v>94</v>
      </c>
      <c r="G96" s="11">
        <f>SUM(G90:G95)</f>
        <v>6473.6</v>
      </c>
    </row>
    <row r="99" spans="1:7">
      <c r="A99" t="s">
        <v>604</v>
      </c>
      <c r="B99" s="5" t="s">
        <v>101</v>
      </c>
      <c r="C99" t="s">
        <v>605</v>
      </c>
      <c r="D99">
        <v>48</v>
      </c>
      <c r="E99">
        <v>8</v>
      </c>
      <c r="F99">
        <v>1</v>
      </c>
      <c r="G99">
        <f t="shared" ref="G99:G103" si="14">F99*E99*D99</f>
        <v>384</v>
      </c>
    </row>
    <row r="100" spans="2:7">
      <c r="B100" s="5"/>
      <c r="C100" t="s">
        <v>606</v>
      </c>
      <c r="D100">
        <v>32</v>
      </c>
      <c r="E100">
        <v>8</v>
      </c>
      <c r="F100">
        <v>1</v>
      </c>
      <c r="G100">
        <f t="shared" si="14"/>
        <v>256</v>
      </c>
    </row>
    <row r="101" spans="2:7">
      <c r="B101" s="5"/>
      <c r="C101" t="s">
        <v>607</v>
      </c>
      <c r="D101">
        <v>32</v>
      </c>
      <c r="E101">
        <v>8</v>
      </c>
      <c r="F101">
        <v>1</v>
      </c>
      <c r="G101">
        <f t="shared" si="14"/>
        <v>256</v>
      </c>
    </row>
    <row r="102" spans="2:7">
      <c r="B102" s="5"/>
      <c r="C102" t="s">
        <v>608</v>
      </c>
      <c r="D102">
        <v>32</v>
      </c>
      <c r="E102">
        <v>8</v>
      </c>
      <c r="F102">
        <v>1</v>
      </c>
      <c r="G102">
        <f t="shared" si="14"/>
        <v>256</v>
      </c>
    </row>
    <row r="103" spans="2:7">
      <c r="B103" s="5"/>
      <c r="C103" t="s">
        <v>609</v>
      </c>
      <c r="D103">
        <v>32</v>
      </c>
      <c r="E103">
        <v>8</v>
      </c>
      <c r="F103">
        <v>1</v>
      </c>
      <c r="G103">
        <f t="shared" si="14"/>
        <v>256</v>
      </c>
    </row>
    <row r="104" spans="6:7">
      <c r="F104" s="11" t="s">
        <v>94</v>
      </c>
      <c r="G104" s="11">
        <f>SUM(G99:G103)</f>
        <v>1408</v>
      </c>
    </row>
    <row r="107" spans="1:7">
      <c r="A107" t="s">
        <v>610</v>
      </c>
      <c r="B107" s="5" t="s">
        <v>101</v>
      </c>
      <c r="C107" t="s">
        <v>611</v>
      </c>
      <c r="D107">
        <v>32</v>
      </c>
      <c r="E107">
        <v>8</v>
      </c>
      <c r="F107">
        <v>1</v>
      </c>
      <c r="G107">
        <f t="shared" ref="G107:G111" si="15">F107*E107*D107</f>
        <v>256</v>
      </c>
    </row>
    <row r="108" spans="2:7">
      <c r="B108" s="5"/>
      <c r="C108" t="s">
        <v>612</v>
      </c>
      <c r="D108">
        <v>32</v>
      </c>
      <c r="E108">
        <v>8</v>
      </c>
      <c r="F108">
        <v>1</v>
      </c>
      <c r="G108">
        <f t="shared" si="15"/>
        <v>256</v>
      </c>
    </row>
    <row r="109" spans="2:7">
      <c r="B109" s="5"/>
      <c r="C109" t="s">
        <v>613</v>
      </c>
      <c r="D109">
        <v>36</v>
      </c>
      <c r="E109">
        <v>8</v>
      </c>
      <c r="F109">
        <v>1</v>
      </c>
      <c r="G109">
        <f t="shared" si="15"/>
        <v>288</v>
      </c>
    </row>
    <row r="110" spans="2:7">
      <c r="B110" s="5"/>
      <c r="C110" t="s">
        <v>614</v>
      </c>
      <c r="D110">
        <v>32</v>
      </c>
      <c r="E110">
        <v>8</v>
      </c>
      <c r="F110">
        <v>1</v>
      </c>
      <c r="G110">
        <f t="shared" si="15"/>
        <v>256</v>
      </c>
    </row>
    <row r="111" spans="2:7">
      <c r="B111" s="5"/>
      <c r="C111" t="s">
        <v>615</v>
      </c>
      <c r="D111">
        <v>32</v>
      </c>
      <c r="E111">
        <v>8</v>
      </c>
      <c r="F111">
        <v>1</v>
      </c>
      <c r="G111">
        <f t="shared" si="15"/>
        <v>256</v>
      </c>
    </row>
    <row r="112" ht="28.5" spans="2:7">
      <c r="B112" s="9" t="s">
        <v>105</v>
      </c>
      <c r="C112" s="6" t="s">
        <v>616</v>
      </c>
      <c r="D112" t="s">
        <v>111</v>
      </c>
      <c r="E112" s="8">
        <v>200</v>
      </c>
      <c r="F112" s="8">
        <v>1</v>
      </c>
      <c r="G112" s="8">
        <f t="shared" ref="G112:G113" si="16">F112*E112</f>
        <v>200</v>
      </c>
    </row>
    <row r="113" ht="28.5" spans="2:7">
      <c r="B113" s="9"/>
      <c r="C113" s="6" t="s">
        <v>617</v>
      </c>
      <c r="D113" t="s">
        <v>111</v>
      </c>
      <c r="E113" s="8">
        <v>200</v>
      </c>
      <c r="F113" s="8">
        <v>1</v>
      </c>
      <c r="G113" s="8">
        <f t="shared" si="16"/>
        <v>200</v>
      </c>
    </row>
    <row r="114" spans="6:7">
      <c r="F114" s="11" t="s">
        <v>94</v>
      </c>
      <c r="G114" s="11">
        <f>SUM(G107:G113)</f>
        <v>1712</v>
      </c>
    </row>
    <row r="117" spans="1:7">
      <c r="A117" t="s">
        <v>618</v>
      </c>
      <c r="B117" s="5" t="s">
        <v>101</v>
      </c>
      <c r="C117" t="s">
        <v>619</v>
      </c>
      <c r="D117">
        <v>32</v>
      </c>
      <c r="E117">
        <v>8</v>
      </c>
      <c r="F117">
        <v>1</v>
      </c>
      <c r="G117">
        <f t="shared" ref="G117:G118" si="17">F117*E117*D117</f>
        <v>256</v>
      </c>
    </row>
    <row r="118" spans="2:7">
      <c r="B118" s="5"/>
      <c r="C118" t="s">
        <v>620</v>
      </c>
      <c r="D118">
        <v>32</v>
      </c>
      <c r="E118">
        <v>8</v>
      </c>
      <c r="F118">
        <v>1</v>
      </c>
      <c r="G118">
        <f t="shared" si="17"/>
        <v>256</v>
      </c>
    </row>
    <row r="119" spans="6:7">
      <c r="F119" s="11" t="s">
        <v>94</v>
      </c>
      <c r="G119" s="11">
        <f>SUM(G117:G118)</f>
        <v>512</v>
      </c>
    </row>
    <row r="122" spans="1:7">
      <c r="A122" t="s">
        <v>621</v>
      </c>
      <c r="B122" s="5" t="s">
        <v>101</v>
      </c>
      <c r="C122" t="s">
        <v>622</v>
      </c>
      <c r="D122">
        <v>33</v>
      </c>
      <c r="E122">
        <v>8</v>
      </c>
      <c r="F122">
        <v>1</v>
      </c>
      <c r="G122">
        <f t="shared" ref="G122:G126" si="18">F122*E122*D122</f>
        <v>264</v>
      </c>
    </row>
    <row r="123" spans="2:7">
      <c r="B123" s="5"/>
      <c r="C123" t="s">
        <v>623</v>
      </c>
      <c r="D123">
        <v>33</v>
      </c>
      <c r="E123">
        <v>8</v>
      </c>
      <c r="F123">
        <v>1</v>
      </c>
      <c r="G123">
        <f t="shared" si="18"/>
        <v>264</v>
      </c>
    </row>
    <row r="124" spans="2:7">
      <c r="B124" s="5"/>
      <c r="C124" t="s">
        <v>623</v>
      </c>
      <c r="D124">
        <v>33</v>
      </c>
      <c r="E124">
        <v>8</v>
      </c>
      <c r="F124">
        <v>1</v>
      </c>
      <c r="G124">
        <f t="shared" si="18"/>
        <v>264</v>
      </c>
    </row>
    <row r="125" spans="2:7">
      <c r="B125" s="5"/>
      <c r="C125" t="s">
        <v>622</v>
      </c>
      <c r="D125">
        <v>33</v>
      </c>
      <c r="E125">
        <v>8</v>
      </c>
      <c r="F125">
        <v>1</v>
      </c>
      <c r="G125">
        <f t="shared" si="18"/>
        <v>264</v>
      </c>
    </row>
    <row r="126" spans="2:7">
      <c r="B126" s="5"/>
      <c r="C126" t="s">
        <v>624</v>
      </c>
      <c r="D126">
        <v>32</v>
      </c>
      <c r="E126">
        <v>8</v>
      </c>
      <c r="F126">
        <v>1</v>
      </c>
      <c r="G126">
        <f t="shared" si="18"/>
        <v>256</v>
      </c>
    </row>
    <row r="127" spans="6:7">
      <c r="F127" s="11" t="s">
        <v>94</v>
      </c>
      <c r="G127" s="11">
        <f>SUM(G122:G126)</f>
        <v>1312</v>
      </c>
    </row>
    <row r="130" spans="1:7">
      <c r="A130" t="s">
        <v>625</v>
      </c>
      <c r="B130" s="5" t="s">
        <v>101</v>
      </c>
      <c r="C130" t="s">
        <v>626</v>
      </c>
      <c r="D130">
        <v>32</v>
      </c>
      <c r="E130">
        <v>8</v>
      </c>
      <c r="F130">
        <v>1</v>
      </c>
      <c r="G130">
        <f t="shared" ref="G130:G134" si="19">F130*E130*D130</f>
        <v>256</v>
      </c>
    </row>
    <row r="131" spans="2:7">
      <c r="B131" s="5"/>
      <c r="C131" t="s">
        <v>627</v>
      </c>
      <c r="D131">
        <v>36</v>
      </c>
      <c r="E131">
        <v>8</v>
      </c>
      <c r="F131">
        <v>1</v>
      </c>
      <c r="G131">
        <f t="shared" si="19"/>
        <v>288</v>
      </c>
    </row>
    <row r="132" spans="2:7">
      <c r="B132" s="5"/>
      <c r="C132" t="s">
        <v>542</v>
      </c>
      <c r="D132">
        <v>6</v>
      </c>
      <c r="E132">
        <v>8</v>
      </c>
      <c r="F132">
        <v>1.2</v>
      </c>
      <c r="G132">
        <f t="shared" si="19"/>
        <v>57.6</v>
      </c>
    </row>
    <row r="133" spans="2:7">
      <c r="B133" s="5"/>
      <c r="C133" t="s">
        <v>626</v>
      </c>
      <c r="D133">
        <v>32</v>
      </c>
      <c r="E133">
        <v>8</v>
      </c>
      <c r="F133">
        <v>1</v>
      </c>
      <c r="G133">
        <f t="shared" si="19"/>
        <v>256</v>
      </c>
    </row>
    <row r="134" spans="2:7">
      <c r="B134" s="5"/>
      <c r="C134" t="s">
        <v>628</v>
      </c>
      <c r="D134">
        <v>36</v>
      </c>
      <c r="E134">
        <v>8</v>
      </c>
      <c r="F134">
        <v>1</v>
      </c>
      <c r="G134">
        <f t="shared" si="19"/>
        <v>288</v>
      </c>
    </row>
    <row r="135" ht="28.5" spans="2:7">
      <c r="B135" s="9" t="s">
        <v>105</v>
      </c>
      <c r="C135" s="13" t="s">
        <v>629</v>
      </c>
      <c r="D135" t="s">
        <v>111</v>
      </c>
      <c r="E135">
        <v>200</v>
      </c>
      <c r="F135">
        <v>1</v>
      </c>
      <c r="G135">
        <f t="shared" ref="G135:G139" si="20">F135*E135</f>
        <v>200</v>
      </c>
    </row>
    <row r="136" ht="28.5" spans="2:7">
      <c r="B136" s="9"/>
      <c r="C136" s="13" t="s">
        <v>630</v>
      </c>
      <c r="D136" t="s">
        <v>111</v>
      </c>
      <c r="E136">
        <v>200</v>
      </c>
      <c r="F136">
        <v>1</v>
      </c>
      <c r="G136">
        <f t="shared" si="20"/>
        <v>200</v>
      </c>
    </row>
    <row r="137" ht="28.5" spans="2:7">
      <c r="B137" s="10" t="s">
        <v>148</v>
      </c>
      <c r="C137" s="13" t="s">
        <v>631</v>
      </c>
      <c r="D137" t="s">
        <v>632</v>
      </c>
      <c r="E137">
        <v>2000</v>
      </c>
      <c r="F137">
        <v>1</v>
      </c>
      <c r="G137">
        <f t="shared" si="20"/>
        <v>2000</v>
      </c>
    </row>
    <row r="138" ht="28.5" spans="2:7">
      <c r="B138" s="14" t="s">
        <v>116</v>
      </c>
      <c r="C138" s="13" t="s">
        <v>633</v>
      </c>
      <c r="D138" t="s">
        <v>634</v>
      </c>
      <c r="E138">
        <v>1500</v>
      </c>
      <c r="F138">
        <v>1</v>
      </c>
      <c r="G138">
        <f t="shared" si="20"/>
        <v>1500</v>
      </c>
    </row>
    <row r="139" ht="52.5" spans="2:7">
      <c r="B139" s="8"/>
      <c r="C139" s="15" t="s">
        <v>635</v>
      </c>
      <c r="D139" s="13" t="s">
        <v>636</v>
      </c>
      <c r="E139">
        <v>0</v>
      </c>
      <c r="F139">
        <v>1</v>
      </c>
      <c r="G139">
        <f t="shared" si="20"/>
        <v>0</v>
      </c>
    </row>
    <row r="140" spans="6:7">
      <c r="F140" s="11" t="s">
        <v>94</v>
      </c>
      <c r="G140" s="11">
        <f>SUM(G130:G139)</f>
        <v>5045.6</v>
      </c>
    </row>
    <row r="143" spans="1:7">
      <c r="A143" t="s">
        <v>637</v>
      </c>
      <c r="B143" s="5" t="s">
        <v>101</v>
      </c>
      <c r="C143" t="s">
        <v>638</v>
      </c>
      <c r="D143">
        <v>36</v>
      </c>
      <c r="E143">
        <v>8</v>
      </c>
      <c r="F143">
        <v>1</v>
      </c>
      <c r="G143">
        <f t="shared" ref="G143:G147" si="21">F143*E143*D143</f>
        <v>288</v>
      </c>
    </row>
    <row r="144" spans="2:7">
      <c r="B144" s="5"/>
      <c r="C144" t="s">
        <v>639</v>
      </c>
      <c r="D144">
        <v>36</v>
      </c>
      <c r="E144">
        <v>8</v>
      </c>
      <c r="F144">
        <v>1</v>
      </c>
      <c r="G144">
        <f t="shared" si="21"/>
        <v>288</v>
      </c>
    </row>
    <row r="145" spans="2:7">
      <c r="B145" s="5"/>
      <c r="C145" t="s">
        <v>640</v>
      </c>
      <c r="D145">
        <v>36</v>
      </c>
      <c r="E145">
        <v>8</v>
      </c>
      <c r="F145">
        <v>1</v>
      </c>
      <c r="G145">
        <f t="shared" si="21"/>
        <v>288</v>
      </c>
    </row>
    <row r="146" spans="2:7">
      <c r="B146" s="5"/>
      <c r="C146" t="s">
        <v>641</v>
      </c>
      <c r="D146">
        <v>36</v>
      </c>
      <c r="E146">
        <v>8</v>
      </c>
      <c r="F146">
        <v>1</v>
      </c>
      <c r="G146">
        <f t="shared" si="21"/>
        <v>288</v>
      </c>
    </row>
    <row r="147" spans="2:7">
      <c r="B147" s="5"/>
      <c r="C147" t="s">
        <v>638</v>
      </c>
      <c r="D147">
        <v>36</v>
      </c>
      <c r="E147">
        <v>8</v>
      </c>
      <c r="F147">
        <v>1</v>
      </c>
      <c r="G147">
        <f t="shared" si="21"/>
        <v>288</v>
      </c>
    </row>
    <row r="148" ht="28.5" spans="2:7">
      <c r="B148" s="9" t="s">
        <v>105</v>
      </c>
      <c r="C148" s="13" t="s">
        <v>642</v>
      </c>
      <c r="D148" t="s">
        <v>111</v>
      </c>
      <c r="E148">
        <v>200</v>
      </c>
      <c r="F148">
        <v>1</v>
      </c>
      <c r="G148">
        <f t="shared" ref="G148:G152" si="22">F148*E148</f>
        <v>200</v>
      </c>
    </row>
    <row r="149" ht="42.75" spans="2:7">
      <c r="B149" s="16"/>
      <c r="C149" s="13" t="s">
        <v>643</v>
      </c>
      <c r="D149" t="s">
        <v>111</v>
      </c>
      <c r="E149">
        <v>200</v>
      </c>
      <c r="F149">
        <v>1</v>
      </c>
      <c r="G149">
        <f t="shared" si="22"/>
        <v>200</v>
      </c>
    </row>
    <row r="150" ht="55.5" spans="2:8">
      <c r="B150" s="16"/>
      <c r="C150" s="13" t="s">
        <v>644</v>
      </c>
      <c r="D150" t="s">
        <v>111</v>
      </c>
      <c r="E150">
        <v>200</v>
      </c>
      <c r="F150">
        <v>1</v>
      </c>
      <c r="G150">
        <f t="shared" si="22"/>
        <v>200</v>
      </c>
      <c r="H150" t="s">
        <v>645</v>
      </c>
    </row>
    <row r="151" ht="41.25" spans="2:8">
      <c r="B151" s="16"/>
      <c r="C151" s="13" t="s">
        <v>646</v>
      </c>
      <c r="D151" t="s">
        <v>111</v>
      </c>
      <c r="E151">
        <v>200</v>
      </c>
      <c r="F151">
        <v>1</v>
      </c>
      <c r="G151">
        <f t="shared" si="22"/>
        <v>200</v>
      </c>
      <c r="H151" t="s">
        <v>645</v>
      </c>
    </row>
    <row r="152" ht="28.5" spans="2:7">
      <c r="B152" s="12" t="s">
        <v>178</v>
      </c>
      <c r="C152" s="13" t="s">
        <v>647</v>
      </c>
      <c r="D152" s="13" t="s">
        <v>186</v>
      </c>
      <c r="E152">
        <v>2000</v>
      </c>
      <c r="F152">
        <v>1</v>
      </c>
      <c r="G152">
        <f t="shared" si="22"/>
        <v>2000</v>
      </c>
    </row>
    <row r="153" spans="6:7">
      <c r="F153" s="11" t="s">
        <v>94</v>
      </c>
      <c r="G153" s="11">
        <f>SUM(G143:G152)</f>
        <v>4240</v>
      </c>
    </row>
    <row r="156" spans="1:7">
      <c r="A156" t="s">
        <v>648</v>
      </c>
      <c r="B156" s="5" t="s">
        <v>101</v>
      </c>
      <c r="C156" t="s">
        <v>649</v>
      </c>
      <c r="D156">
        <v>33</v>
      </c>
      <c r="E156">
        <v>8</v>
      </c>
      <c r="F156">
        <v>1</v>
      </c>
      <c r="G156">
        <f t="shared" ref="G156:G159" si="23">F156*E156*D156</f>
        <v>264</v>
      </c>
    </row>
    <row r="157" spans="2:7">
      <c r="B157" s="5"/>
      <c r="C157" t="s">
        <v>650</v>
      </c>
      <c r="D157">
        <v>33</v>
      </c>
      <c r="E157">
        <v>8</v>
      </c>
      <c r="F157">
        <v>1</v>
      </c>
      <c r="G157">
        <f t="shared" si="23"/>
        <v>264</v>
      </c>
    </row>
    <row r="158" spans="2:7">
      <c r="B158" s="5"/>
      <c r="C158" t="s">
        <v>650</v>
      </c>
      <c r="D158">
        <v>33</v>
      </c>
      <c r="E158">
        <v>8</v>
      </c>
      <c r="F158">
        <v>1</v>
      </c>
      <c r="G158">
        <f t="shared" si="23"/>
        <v>264</v>
      </c>
    </row>
    <row r="159" spans="2:7">
      <c r="B159" s="5"/>
      <c r="C159" t="s">
        <v>540</v>
      </c>
      <c r="D159">
        <v>32</v>
      </c>
      <c r="E159">
        <v>8</v>
      </c>
      <c r="F159">
        <v>1</v>
      </c>
      <c r="G159">
        <f t="shared" si="23"/>
        <v>256</v>
      </c>
    </row>
    <row r="160" ht="28.5" spans="2:7">
      <c r="B160" s="9" t="s">
        <v>105</v>
      </c>
      <c r="C160" s="13" t="s">
        <v>651</v>
      </c>
      <c r="D160" t="s">
        <v>111</v>
      </c>
      <c r="E160">
        <v>200</v>
      </c>
      <c r="F160">
        <v>1</v>
      </c>
      <c r="G160">
        <f>F160*E160</f>
        <v>200</v>
      </c>
    </row>
    <row r="161" ht="28.5" spans="2:7">
      <c r="B161" s="10" t="s">
        <v>148</v>
      </c>
      <c r="C161" s="13" t="s">
        <v>652</v>
      </c>
      <c r="D161" t="s">
        <v>562</v>
      </c>
      <c r="E161">
        <v>5000</v>
      </c>
      <c r="F161">
        <v>1</v>
      </c>
      <c r="G161">
        <f>F161*E161</f>
        <v>5000</v>
      </c>
    </row>
    <row r="162" spans="6:7">
      <c r="F162" s="11" t="s">
        <v>94</v>
      </c>
      <c r="G162" s="11">
        <f>SUM(G156:G161)</f>
        <v>6248</v>
      </c>
    </row>
  </sheetData>
  <mergeCells count="22">
    <mergeCell ref="B2:B6"/>
    <mergeCell ref="B8:B9"/>
    <mergeCell ref="B13:B18"/>
    <mergeCell ref="B22:B25"/>
    <mergeCell ref="B30:B34"/>
    <mergeCell ref="B39:B43"/>
    <mergeCell ref="B48:B53"/>
    <mergeCell ref="B58:B59"/>
    <mergeCell ref="B64:B69"/>
    <mergeCell ref="B74:B78"/>
    <mergeCell ref="B82:B85"/>
    <mergeCell ref="B90:B93"/>
    <mergeCell ref="B99:B103"/>
    <mergeCell ref="B107:B111"/>
    <mergeCell ref="B112:B113"/>
    <mergeCell ref="B117:B118"/>
    <mergeCell ref="B122:B126"/>
    <mergeCell ref="B130:B134"/>
    <mergeCell ref="B138:B139"/>
    <mergeCell ref="B143:B147"/>
    <mergeCell ref="B148:B151"/>
    <mergeCell ref="B156:B15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哲科系</vt:lpstr>
      <vt:lpstr>社会学系</vt:lpstr>
      <vt:lpstr>医学人文</vt:lpstr>
      <vt:lpstr>公管系</vt:lpstr>
      <vt:lpstr>旅游系</vt:lpstr>
      <vt:lpstr>中文系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Hong</cp:lastModifiedBy>
  <dcterms:created xsi:type="dcterms:W3CDTF">2015-10-02T13:04:00Z</dcterms:created>
  <dcterms:modified xsi:type="dcterms:W3CDTF">2015-11-11T02:00:23Z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